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BRIL 2025 PORTAL\"/>
    </mc:Choice>
  </mc:AlternateContent>
  <bookViews>
    <workbookView xWindow="-120" yWindow="-120" windowWidth="29040" windowHeight="15720"/>
  </bookViews>
  <sheets>
    <sheet name="LIBRO DE BANCO ABRIL 2025" sheetId="14" r:id="rId1"/>
  </sheets>
  <definedNames>
    <definedName name="_xlnm.Print_Area" localSheetId="0">'LIBRO DE BANCO ABRIL 2025'!$A$1:$I$105</definedName>
    <definedName name="Tabla4" localSheetId="0">#REF!</definedName>
    <definedName name="Tabla4">#REF!</definedName>
    <definedName name="Tabla46" localSheetId="0">#REF!</definedName>
    <definedName name="Tabla46">#REF!</definedName>
    <definedName name="_xlnm.Print_Titles" localSheetId="0">'LIBRO DE BANCO ABRIL 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4" l="1"/>
  <c r="I78" i="14"/>
  <c r="I79" i="14"/>
  <c r="I80" i="14" s="1"/>
  <c r="I81" i="14" s="1"/>
  <c r="I82" i="14" s="1"/>
  <c r="I83" i="14" s="1"/>
  <c r="I84" i="14" s="1"/>
  <c r="I85" i="14" s="1"/>
  <c r="I86" i="14" s="1"/>
  <c r="I87" i="14" s="1"/>
  <c r="I88" i="14" s="1"/>
  <c r="I89" i="14" s="1"/>
  <c r="I90" i="14" s="1"/>
  <c r="I32" i="14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I49" i="14" s="1"/>
  <c r="I50" i="14" s="1"/>
  <c r="I51" i="14" s="1"/>
  <c r="I52" i="14" s="1"/>
  <c r="I53" i="14" s="1"/>
  <c r="I54" i="14" s="1"/>
  <c r="I55" i="14" s="1"/>
  <c r="I56" i="14" s="1"/>
  <c r="I101" i="14"/>
  <c r="H99" i="14"/>
  <c r="G99" i="14"/>
  <c r="I97" i="14"/>
  <c r="I98" i="14" s="1"/>
  <c r="I99" i="14" s="1"/>
  <c r="H92" i="14"/>
  <c r="G92" i="14"/>
  <c r="I65" i="14"/>
  <c r="I66" i="14" s="1"/>
  <c r="I67" i="14" s="1"/>
  <c r="I68" i="14" s="1"/>
  <c r="I69" i="14" s="1"/>
  <c r="I70" i="14" s="1"/>
  <c r="I71" i="14" s="1"/>
  <c r="I72" i="14" s="1"/>
  <c r="I73" i="14" s="1"/>
  <c r="I74" i="14" s="1"/>
  <c r="I75" i="14" s="1"/>
  <c r="I76" i="14" s="1"/>
  <c r="I77" i="14" s="1"/>
  <c r="I92" i="14" s="1"/>
  <c r="H60" i="14"/>
  <c r="G60" i="14"/>
  <c r="H27" i="14"/>
  <c r="G27" i="14"/>
  <c r="I26" i="14"/>
  <c r="I27" i="14" s="1"/>
  <c r="H21" i="14"/>
  <c r="G21" i="14"/>
  <c r="I19" i="14"/>
  <c r="I20" i="14" s="1"/>
  <c r="I21" i="14" s="1"/>
  <c r="H14" i="14"/>
  <c r="G14" i="14"/>
  <c r="I10" i="14"/>
  <c r="I11" i="14" s="1"/>
  <c r="I12" i="14" s="1"/>
  <c r="I13" i="14" s="1"/>
  <c r="I14" i="14" s="1"/>
  <c r="I57" i="14" l="1"/>
  <c r="I58" i="14" s="1"/>
  <c r="I59" i="14" s="1"/>
  <c r="I60" i="14" s="1"/>
  <c r="G102" i="14"/>
  <c r="G103" i="14" s="1"/>
  <c r="H102" i="14"/>
  <c r="H103" i="14" s="1"/>
  <c r="I102" i="14" l="1"/>
  <c r="I103" i="14" s="1"/>
</calcChain>
</file>

<file path=xl/sharedStrings.xml><?xml version="1.0" encoding="utf-8"?>
<sst xmlns="http://schemas.openxmlformats.org/spreadsheetml/2006/main" count="345" uniqueCount="71">
  <si>
    <t>Cta. Fondo en Avance por Excepción - No. 960-472532-3 - DOP</t>
  </si>
  <si>
    <t>Valores en RD$</t>
  </si>
  <si>
    <t>Cuenta Bancaria</t>
  </si>
  <si>
    <t>Beneficiario/Cliente</t>
  </si>
  <si>
    <t>Descripción</t>
  </si>
  <si>
    <t>Fecha Transacción</t>
  </si>
  <si>
    <t>Tipo Transacción</t>
  </si>
  <si>
    <t>Numero                        Transacción</t>
  </si>
  <si>
    <t>Débito</t>
  </si>
  <si>
    <t>Crédito</t>
  </si>
  <si>
    <t>Balance</t>
  </si>
  <si>
    <t>960-472532-3</t>
  </si>
  <si>
    <t>Totales</t>
  </si>
  <si>
    <t>Cta. Fondo Reponible - No. 240-016429-5 - DOP</t>
  </si>
  <si>
    <t>240-016429-5</t>
  </si>
  <si>
    <t>Cta. Pagos a Terceros - No. 314-000162-4 - DOP</t>
  </si>
  <si>
    <t>Cta. Colectora de Recursos Directos</t>
  </si>
  <si>
    <t>Transferencias</t>
  </si>
  <si>
    <t>Cta. Recursos de Captación Directa</t>
  </si>
  <si>
    <t>0102520526</t>
  </si>
  <si>
    <t>Cta. Recursos de Captación Directa - No. 2085001000 - DOP</t>
  </si>
  <si>
    <t>Transferencia</t>
  </si>
  <si>
    <t>Cta. Recursos de Captación Directa - No. 2085001001 - DOP</t>
  </si>
  <si>
    <t>Cta. Recursos de Captación Directa -1000</t>
  </si>
  <si>
    <t>Cta. Recursos de Captación Directa -1001</t>
  </si>
  <si>
    <t>COMISIÓN MANEJO DE CUENTA</t>
  </si>
  <si>
    <t>9990002</t>
  </si>
  <si>
    <t>Banco de Reservas</t>
  </si>
  <si>
    <t>Empleados de la DGBN</t>
  </si>
  <si>
    <t>Impuestos</t>
  </si>
  <si>
    <t>Asignacion Cuota de Pago Debito</t>
  </si>
  <si>
    <t>Transferencia automatica Recibida</t>
  </si>
  <si>
    <t>Asignaciòn Cuota de Pago Credito</t>
  </si>
  <si>
    <t>Ordenamiento de  Pago Emitido</t>
  </si>
  <si>
    <t>Cta. Recursos de Captación Directa - No. 9607579717 - DOP</t>
  </si>
  <si>
    <t>Cta. Recursos de Captación Directa -9717</t>
  </si>
  <si>
    <t>Cargos</t>
  </si>
  <si>
    <t>CARGO BALANCE</t>
  </si>
  <si>
    <t>COMISION DE CUENTA</t>
  </si>
  <si>
    <t>BALANCE INICIAL</t>
  </si>
  <si>
    <t>Direccion Financiera</t>
  </si>
  <si>
    <t>Tipo
Transacción</t>
  </si>
  <si>
    <t>BALANCE GENERAL</t>
  </si>
  <si>
    <t>TRANSFERENCIA DE TESORERIA</t>
  </si>
  <si>
    <t>55267</t>
  </si>
  <si>
    <t>55304</t>
  </si>
  <si>
    <t>55335</t>
  </si>
  <si>
    <t>55350</t>
  </si>
  <si>
    <t>9607579717</t>
  </si>
  <si>
    <t>314-000162-4</t>
  </si>
  <si>
    <t>55380</t>
  </si>
  <si>
    <t>55389</t>
  </si>
  <si>
    <t>467755</t>
  </si>
  <si>
    <t>46929</t>
  </si>
  <si>
    <t>474085</t>
  </si>
  <si>
    <t>474084</t>
  </si>
  <si>
    <t>476478</t>
  </si>
  <si>
    <t>481902</t>
  </si>
  <si>
    <t>55814</t>
  </si>
  <si>
    <t>55882</t>
  </si>
  <si>
    <t>MOVIMIENTOS TOTALES</t>
  </si>
  <si>
    <t>314-000162-5</t>
  </si>
  <si>
    <t xml:space="preserve">Transferencias Aut. Emitida </t>
  </si>
  <si>
    <t>4524000032701</t>
  </si>
  <si>
    <r>
      <t xml:space="preserve">Felipe López García
</t>
    </r>
    <r>
      <rPr>
        <sz val="10"/>
        <color theme="1"/>
        <rFont val="Hervalit"/>
      </rPr>
      <t>Encardo de Contabilidad</t>
    </r>
  </si>
  <si>
    <r>
      <t xml:space="preserve">Francisco De Leon Grullon
</t>
    </r>
    <r>
      <rPr>
        <sz val="10"/>
        <color theme="1"/>
        <rFont val="Hervalit"/>
      </rPr>
      <t>Director Financiero</t>
    </r>
  </si>
  <si>
    <t>DEPARTAMENTO DE CONTABILIDAD</t>
  </si>
  <si>
    <t>LIBRO BANCO AL 30 DE ABRIL DEL 2025</t>
  </si>
  <si>
    <t>4524000000011</t>
  </si>
  <si>
    <t>1203</t>
  </si>
  <si>
    <t>55351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</si>
</sst>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-* #,##0.00\ _€_-;\-* #,##0.00\ _€_-;_-* &quot;-&quot;??\ _€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  <font>
      <sz val="11"/>
      <color theme="1"/>
      <name val="Calibri"/>
      <family val="2"/>
      <scheme val="minor"/>
    </font>
    <font>
      <b/>
      <i/>
      <sz val="10"/>
      <color theme="1"/>
      <name val="Hervalit"/>
    </font>
    <font>
      <b/>
      <i/>
      <sz val="10"/>
      <name val="Hervalit"/>
    </font>
    <font>
      <b/>
      <i/>
      <sz val="10"/>
      <color rgb="FF00000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10"/>
    <xf numFmtId="0" fontId="2" fillId="0" borderId="10"/>
    <xf numFmtId="0" fontId="2" fillId="0" borderId="10"/>
    <xf numFmtId="0" fontId="2" fillId="0" borderId="10"/>
    <xf numFmtId="43" fontId="3" fillId="0" borderId="10" applyFont="0" applyFill="0" applyBorder="0" applyAlignment="0" applyProtection="0"/>
    <xf numFmtId="165" fontId="2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left" vertical="center"/>
    </xf>
    <xf numFmtId="4" fontId="8" fillId="4" borderId="11" xfId="0" applyNumberFormat="1" applyFont="1" applyFill="1" applyBorder="1" applyAlignment="1">
      <alignment horizontal="left" vertical="center"/>
    </xf>
    <xf numFmtId="164" fontId="9" fillId="4" borderId="11" xfId="0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left" vertical="center"/>
    </xf>
    <xf numFmtId="49" fontId="9" fillId="4" borderId="11" xfId="0" applyNumberFormat="1" applyFont="1" applyFill="1" applyBorder="1" applyAlignment="1">
      <alignment horizontal="left" vertical="center"/>
    </xf>
    <xf numFmtId="4" fontId="9" fillId="4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" fontId="4" fillId="4" borderId="11" xfId="0" applyNumberFormat="1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left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4" fontId="5" fillId="5" borderId="11" xfId="0" applyNumberFormat="1" applyFont="1" applyFill="1" applyBorder="1" applyAlignment="1">
      <alignment vertical="center"/>
    </xf>
    <xf numFmtId="4" fontId="6" fillId="4" borderId="11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/>
    <xf numFmtId="43" fontId="9" fillId="4" borderId="11" xfId="14" applyFont="1" applyFill="1" applyBorder="1" applyAlignment="1">
      <alignment horizontal="right" vertical="center"/>
    </xf>
    <xf numFmtId="43" fontId="6" fillId="0" borderId="11" xfId="14" applyFont="1" applyBorder="1" applyAlignment="1">
      <alignment horizontal="right" vertical="center"/>
    </xf>
    <xf numFmtId="43" fontId="14" fillId="4" borderId="11" xfId="14" applyFont="1" applyFill="1" applyBorder="1" applyAlignment="1">
      <alignment horizontal="right" vertical="center"/>
    </xf>
    <xf numFmtId="14" fontId="4" fillId="0" borderId="11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wrapText="1"/>
    </xf>
    <xf numFmtId="43" fontId="13" fillId="0" borderId="11" xfId="14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43" fontId="5" fillId="5" borderId="11" xfId="14" applyFont="1" applyFill="1" applyBorder="1" applyAlignment="1">
      <alignment vertical="center"/>
    </xf>
    <xf numFmtId="43" fontId="5" fillId="5" borderId="11" xfId="14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wrapText="1"/>
    </xf>
  </cellXfs>
  <cellStyles count="15">
    <cellStyle name="Millares" xfId="14" builtinId="3"/>
    <cellStyle name="Millares 2" xfId="5"/>
    <cellStyle name="Millares 3" xfId="6"/>
    <cellStyle name="Millares 3 2" xfId="13"/>
    <cellStyle name="Millares 4" xfId="8"/>
    <cellStyle name="Normal" xfId="0" builtinId="0"/>
    <cellStyle name="Normal 2" xfId="2"/>
    <cellStyle name="Normal 2 2" xfId="4"/>
    <cellStyle name="Normal 2 2 2" xfId="12"/>
    <cellStyle name="Normal 2 3" xfId="10"/>
    <cellStyle name="Normal 3" xfId="3"/>
    <cellStyle name="Normal 3 2" xfId="11"/>
    <cellStyle name="Normal 4" xfId="1"/>
    <cellStyle name="Normal 4 2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840105</xdr:colOff>
      <xdr:row>0</xdr:row>
      <xdr:rowOff>74294</xdr:rowOff>
    </xdr:from>
    <xdr:to>
      <xdr:col>4</xdr:col>
      <xdr:colOff>692796</xdr:colOff>
      <xdr:row>0</xdr:row>
      <xdr:rowOff>1243964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307D26-E0FB-43F4-9B1E-CD54DA6A7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0055" y="74294"/>
          <a:ext cx="2767341" cy="116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showGridLines="0" tabSelected="1" zoomScaleNormal="100" zoomScaleSheetLayoutView="100" workbookViewId="0">
      <selection activeCell="F65" sqref="F65"/>
    </sheetView>
  </sheetViews>
  <sheetFormatPr baseColWidth="10" defaultColWidth="11.42578125" defaultRowHeight="15" customHeight="1"/>
  <cols>
    <col min="1" max="1" width="14.7109375" style="1" customWidth="1"/>
    <col min="2" max="2" width="36.42578125" style="1" bestFit="1" customWidth="1"/>
    <col min="3" max="3" width="30" style="1" bestFit="1" customWidth="1"/>
    <col min="4" max="4" width="13.7109375" style="1" bestFit="1" customWidth="1"/>
    <col min="5" max="5" width="14.7109375" style="1" customWidth="1"/>
    <col min="6" max="6" width="14" style="1" bestFit="1" customWidth="1"/>
    <col min="7" max="9" width="14.7109375" style="1" customWidth="1"/>
    <col min="10" max="16384" width="11.42578125" style="1"/>
  </cols>
  <sheetData>
    <row r="1" spans="1:9" ht="99.95" customHeight="1">
      <c r="A1" s="60"/>
      <c r="B1" s="60"/>
      <c r="C1" s="60"/>
      <c r="D1" s="60"/>
      <c r="E1" s="60"/>
      <c r="F1" s="60"/>
      <c r="G1" s="60"/>
      <c r="H1" s="60"/>
      <c r="I1" s="60"/>
    </row>
    <row r="2" spans="1:9" ht="15.95" customHeight="1">
      <c r="A2" s="61" t="s">
        <v>40</v>
      </c>
      <c r="B2" s="62"/>
      <c r="C2" s="62"/>
      <c r="D2" s="62"/>
      <c r="E2" s="62"/>
      <c r="F2" s="62"/>
      <c r="G2" s="62"/>
      <c r="H2" s="62"/>
      <c r="I2" s="63"/>
    </row>
    <row r="3" spans="1:9" ht="16.149999999999999" customHeight="1">
      <c r="A3" s="64" t="s">
        <v>66</v>
      </c>
      <c r="B3" s="65"/>
      <c r="C3" s="65"/>
      <c r="D3" s="65"/>
      <c r="E3" s="65"/>
      <c r="F3" s="65"/>
      <c r="G3" s="65"/>
      <c r="H3" s="65"/>
      <c r="I3" s="65"/>
    </row>
    <row r="4" spans="1:9" ht="16.149999999999999" customHeight="1">
      <c r="A4" s="66" t="s">
        <v>67</v>
      </c>
      <c r="B4" s="58"/>
      <c r="C4" s="58"/>
      <c r="D4" s="58"/>
      <c r="E4" s="58"/>
      <c r="F4" s="58"/>
      <c r="G4" s="58"/>
      <c r="H4" s="58"/>
      <c r="I4" s="59"/>
    </row>
    <row r="5" spans="1:9" ht="16.149999999999999" customHeight="1">
      <c r="A5" s="57" t="s">
        <v>1</v>
      </c>
      <c r="B5" s="58"/>
      <c r="C5" s="58"/>
      <c r="D5" s="58"/>
      <c r="E5" s="58"/>
      <c r="F5" s="58"/>
      <c r="G5" s="58"/>
      <c r="H5" s="58"/>
      <c r="I5" s="59"/>
    </row>
    <row r="6" spans="1:9" ht="16.149999999999999" customHeight="1">
      <c r="A6" s="31"/>
      <c r="B6" s="2"/>
      <c r="C6" s="2"/>
      <c r="D6" s="2"/>
      <c r="E6" s="2"/>
      <c r="F6" s="2"/>
      <c r="G6" s="2"/>
      <c r="H6" s="2"/>
      <c r="I6" s="2"/>
    </row>
    <row r="7" spans="1:9" ht="19.899999999999999" customHeight="1">
      <c r="A7" s="67" t="s">
        <v>13</v>
      </c>
      <c r="B7" s="68"/>
      <c r="C7" s="68"/>
      <c r="D7" s="68"/>
      <c r="E7" s="68"/>
      <c r="F7" s="68"/>
      <c r="G7" s="68"/>
      <c r="H7" s="68"/>
      <c r="I7" s="69"/>
    </row>
    <row r="8" spans="1:9" ht="27" customHeight="1">
      <c r="A8" s="17" t="s">
        <v>2</v>
      </c>
      <c r="B8" s="18" t="s">
        <v>3</v>
      </c>
      <c r="C8" s="18" t="s">
        <v>4</v>
      </c>
      <c r="D8" s="17" t="s">
        <v>5</v>
      </c>
      <c r="E8" s="17" t="s">
        <v>41</v>
      </c>
      <c r="F8" s="17" t="s">
        <v>7</v>
      </c>
      <c r="G8" s="18" t="s">
        <v>8</v>
      </c>
      <c r="H8" s="17" t="s">
        <v>9</v>
      </c>
      <c r="I8" s="17" t="s">
        <v>10</v>
      </c>
    </row>
    <row r="9" spans="1:9" ht="15.95" customHeight="1">
      <c r="A9" s="39" t="s">
        <v>14</v>
      </c>
      <c r="B9" s="40" t="s">
        <v>39</v>
      </c>
      <c r="C9" s="41"/>
      <c r="D9" s="42"/>
      <c r="E9" s="43"/>
      <c r="F9" s="44"/>
      <c r="G9" s="45"/>
      <c r="H9" s="45">
        <v>0</v>
      </c>
      <c r="I9" s="35">
        <v>30170.080000000002</v>
      </c>
    </row>
    <row r="10" spans="1:9" ht="16.149999999999999" customHeight="1">
      <c r="A10" s="3" t="s">
        <v>14</v>
      </c>
      <c r="B10" s="4" t="s">
        <v>27</v>
      </c>
      <c r="C10" s="5" t="s">
        <v>62</v>
      </c>
      <c r="D10" s="6">
        <v>45757</v>
      </c>
      <c r="E10" s="7" t="s">
        <v>21</v>
      </c>
      <c r="F10" s="8" t="s">
        <v>68</v>
      </c>
      <c r="G10" s="9">
        <v>34162.050000000003</v>
      </c>
      <c r="H10" s="9">
        <v>0</v>
      </c>
      <c r="I10" s="9">
        <f>I9+G10-H10</f>
        <v>64332.130000000005</v>
      </c>
    </row>
    <row r="11" spans="1:9" ht="16.149999999999999" customHeight="1">
      <c r="A11" s="3" t="s">
        <v>14</v>
      </c>
      <c r="B11" s="4" t="s">
        <v>27</v>
      </c>
      <c r="C11" s="5" t="s">
        <v>62</v>
      </c>
      <c r="D11" s="6">
        <v>45775</v>
      </c>
      <c r="E11" s="7" t="s">
        <v>21</v>
      </c>
      <c r="F11" s="8" t="s">
        <v>69</v>
      </c>
      <c r="G11" s="9">
        <v>0</v>
      </c>
      <c r="H11" s="9">
        <v>38134.089999999997</v>
      </c>
      <c r="I11" s="9">
        <f t="shared" ref="I11:I13" si="0">I10+G11-H11</f>
        <v>26198.040000000008</v>
      </c>
    </row>
    <row r="12" spans="1:9" ht="16.149999999999999" customHeight="1">
      <c r="A12" s="3" t="s">
        <v>14</v>
      </c>
      <c r="B12" s="4" t="s">
        <v>27</v>
      </c>
      <c r="C12" s="5" t="s">
        <v>62</v>
      </c>
      <c r="D12" s="6">
        <v>45776</v>
      </c>
      <c r="E12" s="7" t="s">
        <v>21</v>
      </c>
      <c r="F12" s="8" t="s">
        <v>63</v>
      </c>
      <c r="G12" s="9">
        <v>0</v>
      </c>
      <c r="H12" s="9">
        <v>57.2</v>
      </c>
      <c r="I12" s="9">
        <f t="shared" si="0"/>
        <v>26140.840000000007</v>
      </c>
    </row>
    <row r="13" spans="1:9" ht="16.149999999999999" customHeight="1">
      <c r="A13" s="3" t="s">
        <v>14</v>
      </c>
      <c r="B13" s="4" t="s">
        <v>27</v>
      </c>
      <c r="C13" s="5" t="s">
        <v>43</v>
      </c>
      <c r="D13" s="6">
        <v>47238</v>
      </c>
      <c r="E13" s="7" t="s">
        <v>29</v>
      </c>
      <c r="F13" s="8" t="s">
        <v>26</v>
      </c>
      <c r="G13" s="9">
        <v>0</v>
      </c>
      <c r="H13" s="9">
        <v>175</v>
      </c>
      <c r="I13" s="9">
        <f t="shared" si="0"/>
        <v>25965.840000000007</v>
      </c>
    </row>
    <row r="14" spans="1:9" ht="25.15" customHeight="1">
      <c r="A14" s="70" t="s">
        <v>12</v>
      </c>
      <c r="B14" s="71"/>
      <c r="C14" s="71"/>
      <c r="D14" s="71"/>
      <c r="E14" s="71"/>
      <c r="F14" s="71"/>
      <c r="G14" s="24">
        <f>SUM(G10:G13)</f>
        <v>34162.050000000003</v>
      </c>
      <c r="H14" s="24">
        <f>SUM(H10:H13)</f>
        <v>38366.289999999994</v>
      </c>
      <c r="I14" s="28">
        <f>+I13</f>
        <v>25965.840000000007</v>
      </c>
    </row>
    <row r="15" spans="1:9" ht="15.75" customHeight="1">
      <c r="B15" s="10"/>
      <c r="C15" s="11"/>
      <c r="H15" s="10"/>
      <c r="I15" s="12"/>
    </row>
    <row r="16" spans="1:9" ht="19.899999999999999" customHeight="1">
      <c r="A16" s="57" t="s">
        <v>0</v>
      </c>
      <c r="B16" s="57"/>
      <c r="C16" s="57"/>
      <c r="D16" s="57"/>
      <c r="E16" s="57"/>
      <c r="F16" s="57"/>
      <c r="G16" s="57"/>
      <c r="H16" s="57"/>
      <c r="I16" s="57"/>
    </row>
    <row r="17" spans="1:9" ht="27" customHeight="1">
      <c r="A17" s="17" t="s">
        <v>2</v>
      </c>
      <c r="B17" s="18" t="s">
        <v>3</v>
      </c>
      <c r="C17" s="18" t="s">
        <v>4</v>
      </c>
      <c r="D17" s="17" t="s">
        <v>5</v>
      </c>
      <c r="E17" s="17" t="s">
        <v>6</v>
      </c>
      <c r="F17" s="17" t="s">
        <v>7</v>
      </c>
      <c r="G17" s="18" t="s">
        <v>8</v>
      </c>
      <c r="H17" s="17" t="s">
        <v>9</v>
      </c>
      <c r="I17" s="17" t="s">
        <v>10</v>
      </c>
    </row>
    <row r="18" spans="1:9" ht="15.95" customHeight="1">
      <c r="A18" s="39" t="s">
        <v>11</v>
      </c>
      <c r="B18" s="40" t="s">
        <v>39</v>
      </c>
      <c r="C18" s="41"/>
      <c r="D18" s="42"/>
      <c r="E18" s="43"/>
      <c r="F18" s="44"/>
      <c r="G18" s="45"/>
      <c r="H18" s="45">
        <v>0</v>
      </c>
      <c r="I18" s="35">
        <v>2282.6799999999998</v>
      </c>
    </row>
    <row r="19" spans="1:9" ht="16.149999999999999" customHeight="1">
      <c r="A19" s="3" t="s">
        <v>11</v>
      </c>
      <c r="B19" s="4" t="s">
        <v>28</v>
      </c>
      <c r="C19" s="13" t="s">
        <v>37</v>
      </c>
      <c r="D19" s="6">
        <v>45777</v>
      </c>
      <c r="E19" s="14" t="s">
        <v>21</v>
      </c>
      <c r="F19" s="15" t="s">
        <v>26</v>
      </c>
      <c r="G19" s="9">
        <v>0</v>
      </c>
      <c r="H19" s="9">
        <v>175</v>
      </c>
      <c r="I19" s="9">
        <f>I18+G19-H19</f>
        <v>2107.6799999999998</v>
      </c>
    </row>
    <row r="20" spans="1:9" ht="16.149999999999999" customHeight="1">
      <c r="A20" s="3" t="s">
        <v>11</v>
      </c>
      <c r="B20" s="4" t="s">
        <v>27</v>
      </c>
      <c r="C20" s="13" t="s">
        <v>38</v>
      </c>
      <c r="D20" s="6">
        <v>45777</v>
      </c>
      <c r="E20" s="14" t="s">
        <v>21</v>
      </c>
      <c r="F20" s="15" t="s">
        <v>26</v>
      </c>
      <c r="G20" s="9">
        <v>0</v>
      </c>
      <c r="H20" s="9">
        <v>150</v>
      </c>
      <c r="I20" s="9">
        <f>I19+G20-H20</f>
        <v>1957.6799999999998</v>
      </c>
    </row>
    <row r="21" spans="1:9" ht="25.15" customHeight="1">
      <c r="A21" s="70" t="s">
        <v>12</v>
      </c>
      <c r="B21" s="70"/>
      <c r="C21" s="70"/>
      <c r="D21" s="70"/>
      <c r="E21" s="70"/>
      <c r="F21" s="70"/>
      <c r="G21" s="24">
        <f>SUM(G19:G20)</f>
        <v>0</v>
      </c>
      <c r="H21" s="24">
        <f>SUM(H19:H20)</f>
        <v>325</v>
      </c>
      <c r="I21" s="28">
        <f>I20</f>
        <v>1957.6799999999998</v>
      </c>
    </row>
    <row r="22" spans="1:9" ht="15.75" customHeight="1">
      <c r="B22" s="10"/>
      <c r="C22" s="11"/>
      <c r="G22" s="16"/>
      <c r="H22" s="10"/>
      <c r="I22" s="12"/>
    </row>
    <row r="23" spans="1:9" ht="19.899999999999999" customHeight="1">
      <c r="A23" s="57" t="s">
        <v>15</v>
      </c>
      <c r="B23" s="58"/>
      <c r="C23" s="58"/>
      <c r="D23" s="58"/>
      <c r="E23" s="58"/>
      <c r="F23" s="58"/>
      <c r="G23" s="58"/>
      <c r="H23" s="58"/>
      <c r="I23" s="59"/>
    </row>
    <row r="24" spans="1:9" ht="27" customHeight="1">
      <c r="A24" s="17" t="s">
        <v>2</v>
      </c>
      <c r="B24" s="18" t="s">
        <v>3</v>
      </c>
      <c r="C24" s="18" t="s">
        <v>4</v>
      </c>
      <c r="D24" s="17" t="s">
        <v>5</v>
      </c>
      <c r="E24" s="18" t="s">
        <v>6</v>
      </c>
      <c r="F24" s="17" t="s">
        <v>7</v>
      </c>
      <c r="G24" s="18" t="s">
        <v>8</v>
      </c>
      <c r="H24" s="17" t="s">
        <v>9</v>
      </c>
      <c r="I24" s="17" t="s">
        <v>10</v>
      </c>
    </row>
    <row r="25" spans="1:9" ht="15.95" customHeight="1">
      <c r="A25" s="39" t="s">
        <v>49</v>
      </c>
      <c r="B25" s="40" t="s">
        <v>39</v>
      </c>
      <c r="C25" s="41"/>
      <c r="D25" s="42"/>
      <c r="E25" s="43"/>
      <c r="F25" s="44"/>
      <c r="G25" s="45"/>
      <c r="H25" s="45">
        <v>0</v>
      </c>
      <c r="I25" s="35">
        <v>68419.88</v>
      </c>
    </row>
    <row r="26" spans="1:9" ht="16.149999999999999" customHeight="1">
      <c r="A26" s="3" t="s">
        <v>61</v>
      </c>
      <c r="B26" s="30" t="s">
        <v>27</v>
      </c>
      <c r="C26" s="19" t="s">
        <v>25</v>
      </c>
      <c r="D26" s="20">
        <v>45777</v>
      </c>
      <c r="E26" s="21" t="s">
        <v>29</v>
      </c>
      <c r="F26" s="22" t="s">
        <v>26</v>
      </c>
      <c r="G26" s="23">
        <v>0</v>
      </c>
      <c r="H26" s="23">
        <v>175</v>
      </c>
      <c r="I26" s="9">
        <f>I25+G26-H26</f>
        <v>68244.88</v>
      </c>
    </row>
    <row r="27" spans="1:9" ht="25.15" customHeight="1">
      <c r="A27" s="70" t="s">
        <v>12</v>
      </c>
      <c r="B27" s="71"/>
      <c r="C27" s="71"/>
      <c r="D27" s="71"/>
      <c r="E27" s="71"/>
      <c r="F27" s="71"/>
      <c r="G27" s="24">
        <f>SUM(G26:G26)</f>
        <v>0</v>
      </c>
      <c r="H27" s="24">
        <f>SUM(H26:H26)</f>
        <v>175</v>
      </c>
      <c r="I27" s="24">
        <f>+I26</f>
        <v>68244.88</v>
      </c>
    </row>
    <row r="28" spans="1:9" ht="15.75" customHeight="1">
      <c r="A28" s="10"/>
      <c r="B28" s="11"/>
      <c r="G28" s="10"/>
      <c r="H28" s="12"/>
    </row>
    <row r="29" spans="1:9" ht="19.899999999999999" customHeight="1">
      <c r="A29" s="57" t="s">
        <v>20</v>
      </c>
      <c r="B29" s="58"/>
      <c r="C29" s="58"/>
      <c r="D29" s="58"/>
      <c r="E29" s="58"/>
      <c r="F29" s="58"/>
      <c r="G29" s="58"/>
      <c r="H29" s="58"/>
      <c r="I29" s="59"/>
    </row>
    <row r="30" spans="1:9" ht="27" customHeight="1">
      <c r="A30" s="17" t="s">
        <v>2</v>
      </c>
      <c r="B30" s="18" t="s">
        <v>3</v>
      </c>
      <c r="C30" s="18" t="s">
        <v>4</v>
      </c>
      <c r="D30" s="17" t="s">
        <v>5</v>
      </c>
      <c r="E30" s="17" t="s">
        <v>6</v>
      </c>
      <c r="F30" s="17" t="s">
        <v>7</v>
      </c>
      <c r="G30" s="37" t="s">
        <v>8</v>
      </c>
      <c r="H30" s="38" t="s">
        <v>9</v>
      </c>
      <c r="I30" s="38" t="s">
        <v>10</v>
      </c>
    </row>
    <row r="31" spans="1:9" ht="15.95" customHeight="1">
      <c r="A31" s="39">
        <v>2085001000</v>
      </c>
      <c r="B31" s="40" t="s">
        <v>39</v>
      </c>
      <c r="C31" s="41"/>
      <c r="D31" s="42"/>
      <c r="E31" s="43"/>
      <c r="F31" s="44"/>
      <c r="G31" s="45"/>
      <c r="H31" s="45">
        <v>0</v>
      </c>
      <c r="I31" s="35">
        <v>3716251.37</v>
      </c>
    </row>
    <row r="32" spans="1:9" ht="16.149999999999999" customHeight="1">
      <c r="A32" s="53">
        <v>2085001000</v>
      </c>
      <c r="B32" s="54" t="s">
        <v>18</v>
      </c>
      <c r="C32" s="55" t="s">
        <v>30</v>
      </c>
      <c r="D32" s="47">
        <v>45748</v>
      </c>
      <c r="E32" s="53" t="s">
        <v>21</v>
      </c>
      <c r="F32" s="48" t="s">
        <v>19</v>
      </c>
      <c r="G32" s="56">
        <v>160963.29999999999</v>
      </c>
      <c r="H32" s="49">
        <v>0</v>
      </c>
      <c r="I32" s="49">
        <f>I31+G32-H32</f>
        <v>3877214.67</v>
      </c>
    </row>
    <row r="33" spans="1:9" ht="16.149999999999999" customHeight="1">
      <c r="A33" s="53">
        <v>2085001000</v>
      </c>
      <c r="B33" s="54" t="s">
        <v>16</v>
      </c>
      <c r="C33" s="55" t="s">
        <v>31</v>
      </c>
      <c r="D33" s="36">
        <v>45749</v>
      </c>
      <c r="E33" s="53" t="s">
        <v>21</v>
      </c>
      <c r="F33" s="48" t="s">
        <v>19</v>
      </c>
      <c r="G33" s="49">
        <v>0</v>
      </c>
      <c r="H33" s="56">
        <v>44216.02</v>
      </c>
      <c r="I33" s="49">
        <f t="shared" ref="I33:I59" si="1">I32+G33-H33</f>
        <v>3832998.65</v>
      </c>
    </row>
    <row r="34" spans="1:9" ht="16.149999999999999" customHeight="1">
      <c r="A34" s="53">
        <v>2085001000</v>
      </c>
      <c r="B34" s="54" t="s">
        <v>16</v>
      </c>
      <c r="C34" s="55" t="s">
        <v>31</v>
      </c>
      <c r="D34" s="36">
        <v>45749</v>
      </c>
      <c r="E34" s="53" t="s">
        <v>21</v>
      </c>
      <c r="F34" s="48" t="s">
        <v>19</v>
      </c>
      <c r="G34" s="49">
        <v>381423.03</v>
      </c>
      <c r="H34" s="56">
        <v>0</v>
      </c>
      <c r="I34" s="49">
        <f t="shared" si="1"/>
        <v>4214421.68</v>
      </c>
    </row>
    <row r="35" spans="1:9" ht="16.149999999999999" customHeight="1">
      <c r="A35" s="53">
        <v>2085001000</v>
      </c>
      <c r="B35" s="54" t="s">
        <v>16</v>
      </c>
      <c r="C35" s="55" t="s">
        <v>30</v>
      </c>
      <c r="D35" s="47">
        <v>45750</v>
      </c>
      <c r="E35" s="53" t="s">
        <v>21</v>
      </c>
      <c r="F35" s="48" t="s">
        <v>19</v>
      </c>
      <c r="G35" s="49">
        <v>81286.19</v>
      </c>
      <c r="H35" s="56">
        <v>0</v>
      </c>
      <c r="I35" s="49">
        <f t="shared" si="1"/>
        <v>4295707.87</v>
      </c>
    </row>
    <row r="36" spans="1:9" ht="16.149999999999999" customHeight="1">
      <c r="A36" s="53">
        <v>2085001000</v>
      </c>
      <c r="B36" s="54" t="s">
        <v>16</v>
      </c>
      <c r="C36" s="55" t="s">
        <v>31</v>
      </c>
      <c r="D36" s="47">
        <v>45751</v>
      </c>
      <c r="E36" s="53" t="s">
        <v>21</v>
      </c>
      <c r="F36" s="48" t="s">
        <v>19</v>
      </c>
      <c r="G36" s="49">
        <v>182254.96</v>
      </c>
      <c r="H36" s="56">
        <v>0</v>
      </c>
      <c r="I36" s="49">
        <f t="shared" si="1"/>
        <v>4477962.83</v>
      </c>
    </row>
    <row r="37" spans="1:9" ht="16.149999999999999" customHeight="1">
      <c r="A37" s="53">
        <v>2085001000</v>
      </c>
      <c r="B37" s="54" t="s">
        <v>16</v>
      </c>
      <c r="C37" s="55" t="s">
        <v>31</v>
      </c>
      <c r="D37" s="47">
        <v>45754</v>
      </c>
      <c r="E37" s="53" t="s">
        <v>21</v>
      </c>
      <c r="F37" s="48" t="s">
        <v>19</v>
      </c>
      <c r="G37" s="56">
        <v>2040367.51</v>
      </c>
      <c r="H37" s="56">
        <v>0</v>
      </c>
      <c r="I37" s="49">
        <f t="shared" si="1"/>
        <v>6518330.3399999999</v>
      </c>
    </row>
    <row r="38" spans="1:9" ht="16.149999999999999" customHeight="1">
      <c r="A38" s="53">
        <v>2085001000</v>
      </c>
      <c r="B38" s="54" t="s">
        <v>16</v>
      </c>
      <c r="C38" s="55" t="s">
        <v>30</v>
      </c>
      <c r="D38" s="47">
        <v>45755</v>
      </c>
      <c r="E38" s="53" t="s">
        <v>21</v>
      </c>
      <c r="F38" s="48" t="s">
        <v>19</v>
      </c>
      <c r="G38" s="49">
        <v>0</v>
      </c>
      <c r="H38" s="56">
        <v>54455.82</v>
      </c>
      <c r="I38" s="49">
        <f t="shared" si="1"/>
        <v>6463874.5199999996</v>
      </c>
    </row>
    <row r="39" spans="1:9" ht="16.149999999999999" customHeight="1">
      <c r="A39" s="53">
        <v>2085001000</v>
      </c>
      <c r="B39" s="54" t="s">
        <v>16</v>
      </c>
      <c r="C39" s="55" t="s">
        <v>31</v>
      </c>
      <c r="D39" s="47">
        <v>45755</v>
      </c>
      <c r="E39" s="53" t="s">
        <v>21</v>
      </c>
      <c r="F39" s="48" t="s">
        <v>19</v>
      </c>
      <c r="G39" s="49">
        <v>58407.040000000001</v>
      </c>
      <c r="H39" s="56">
        <v>0</v>
      </c>
      <c r="I39" s="49">
        <f t="shared" si="1"/>
        <v>6522281.5599999996</v>
      </c>
    </row>
    <row r="40" spans="1:9" ht="16.149999999999999" customHeight="1">
      <c r="A40" s="53">
        <v>2085001000</v>
      </c>
      <c r="B40" s="54" t="s">
        <v>16</v>
      </c>
      <c r="C40" s="55" t="s">
        <v>30</v>
      </c>
      <c r="D40" s="47">
        <v>45756</v>
      </c>
      <c r="E40" s="53" t="s">
        <v>21</v>
      </c>
      <c r="F40" s="48" t="s">
        <v>19</v>
      </c>
      <c r="G40" s="56">
        <v>31467.599999999999</v>
      </c>
      <c r="H40" s="56">
        <v>0</v>
      </c>
      <c r="I40" s="49">
        <f t="shared" si="1"/>
        <v>6553749.1599999992</v>
      </c>
    </row>
    <row r="41" spans="1:9" ht="16.149999999999999" customHeight="1">
      <c r="A41" s="53">
        <v>2085001000</v>
      </c>
      <c r="B41" s="54" t="s">
        <v>16</v>
      </c>
      <c r="C41" s="55" t="s">
        <v>31</v>
      </c>
      <c r="D41" s="47">
        <v>45756</v>
      </c>
      <c r="E41" s="53" t="s">
        <v>21</v>
      </c>
      <c r="F41" s="48" t="s">
        <v>19</v>
      </c>
      <c r="G41" s="49">
        <v>0</v>
      </c>
      <c r="H41" s="56">
        <v>34162.050000000003</v>
      </c>
      <c r="I41" s="49">
        <f t="shared" si="1"/>
        <v>6519587.1099999994</v>
      </c>
    </row>
    <row r="42" spans="1:9" ht="16.149999999999999" customHeight="1">
      <c r="A42" s="53">
        <v>2085001000</v>
      </c>
      <c r="B42" s="54" t="s">
        <v>16</v>
      </c>
      <c r="C42" s="55" t="s">
        <v>31</v>
      </c>
      <c r="D42" s="47">
        <v>45757</v>
      </c>
      <c r="E42" s="53" t="s">
        <v>21</v>
      </c>
      <c r="F42" s="48" t="s">
        <v>19</v>
      </c>
      <c r="G42" s="49">
        <v>42240.76</v>
      </c>
      <c r="H42" s="56">
        <v>0</v>
      </c>
      <c r="I42" s="49">
        <f t="shared" si="1"/>
        <v>6561827.8699999992</v>
      </c>
    </row>
    <row r="43" spans="1:9" ht="16.149999999999999" customHeight="1">
      <c r="A43" s="53">
        <v>2085001000</v>
      </c>
      <c r="B43" s="54" t="s">
        <v>16</v>
      </c>
      <c r="C43" s="55" t="s">
        <v>30</v>
      </c>
      <c r="D43" s="47">
        <v>45758</v>
      </c>
      <c r="E43" s="53" t="s">
        <v>21</v>
      </c>
      <c r="F43" s="48" t="s">
        <v>19</v>
      </c>
      <c r="G43" s="56">
        <v>0</v>
      </c>
      <c r="H43" s="56">
        <v>533036.63</v>
      </c>
      <c r="I43" s="49">
        <f t="shared" si="1"/>
        <v>6028791.2399999993</v>
      </c>
    </row>
    <row r="44" spans="1:9" ht="16.149999999999999" customHeight="1">
      <c r="A44" s="53">
        <v>2085001000</v>
      </c>
      <c r="B44" s="54" t="s">
        <v>16</v>
      </c>
      <c r="C44" s="55" t="s">
        <v>30</v>
      </c>
      <c r="D44" s="47">
        <v>45758</v>
      </c>
      <c r="E44" s="53" t="s">
        <v>21</v>
      </c>
      <c r="F44" s="48" t="s">
        <v>19</v>
      </c>
      <c r="G44" s="49">
        <v>11360</v>
      </c>
      <c r="H44" s="56">
        <v>0</v>
      </c>
      <c r="I44" s="49">
        <f t="shared" si="1"/>
        <v>6040151.2399999993</v>
      </c>
    </row>
    <row r="45" spans="1:9" ht="16.149999999999999" customHeight="1">
      <c r="A45" s="53">
        <v>2085001000</v>
      </c>
      <c r="B45" s="54" t="s">
        <v>16</v>
      </c>
      <c r="C45" s="55" t="s">
        <v>30</v>
      </c>
      <c r="D45" s="47">
        <v>45761</v>
      </c>
      <c r="E45" s="53" t="s">
        <v>21</v>
      </c>
      <c r="F45" s="48" t="s">
        <v>19</v>
      </c>
      <c r="G45" s="56">
        <v>201923.01</v>
      </c>
      <c r="H45" s="56">
        <v>0</v>
      </c>
      <c r="I45" s="49">
        <f t="shared" si="1"/>
        <v>6242074.2499999991</v>
      </c>
    </row>
    <row r="46" spans="1:9" ht="16.149999999999999" customHeight="1">
      <c r="A46" s="53">
        <v>2085001000</v>
      </c>
      <c r="B46" s="54" t="s">
        <v>16</v>
      </c>
      <c r="C46" s="55" t="s">
        <v>31</v>
      </c>
      <c r="D46" s="47">
        <v>45762</v>
      </c>
      <c r="E46" s="53" t="s">
        <v>21</v>
      </c>
      <c r="F46" s="48" t="s">
        <v>19</v>
      </c>
      <c r="G46" s="49">
        <v>55056.79</v>
      </c>
      <c r="H46" s="56">
        <v>0</v>
      </c>
      <c r="I46" s="49">
        <f t="shared" si="1"/>
        <v>6297131.0399999991</v>
      </c>
    </row>
    <row r="47" spans="1:9" ht="16.149999999999999" customHeight="1">
      <c r="A47" s="53">
        <v>2085001000</v>
      </c>
      <c r="B47" s="54" t="s">
        <v>16</v>
      </c>
      <c r="C47" s="55" t="s">
        <v>30</v>
      </c>
      <c r="D47" s="47">
        <v>45763</v>
      </c>
      <c r="E47" s="53" t="s">
        <v>21</v>
      </c>
      <c r="F47" s="48" t="s">
        <v>44</v>
      </c>
      <c r="G47" s="49">
        <v>0</v>
      </c>
      <c r="H47" s="56">
        <v>195927.2</v>
      </c>
      <c r="I47" s="49">
        <f t="shared" si="1"/>
        <v>6101203.8399999989</v>
      </c>
    </row>
    <row r="48" spans="1:9" ht="16.149999999999999" customHeight="1">
      <c r="A48" s="53">
        <v>2085001000</v>
      </c>
      <c r="B48" s="54" t="s">
        <v>16</v>
      </c>
      <c r="C48" s="55" t="s">
        <v>30</v>
      </c>
      <c r="D48" s="47">
        <v>45763</v>
      </c>
      <c r="E48" s="53" t="s">
        <v>21</v>
      </c>
      <c r="F48" s="48" t="s">
        <v>19</v>
      </c>
      <c r="G48" s="49">
        <v>304128.59999999998</v>
      </c>
      <c r="H48" s="56">
        <v>0</v>
      </c>
      <c r="I48" s="49">
        <f t="shared" si="1"/>
        <v>6405332.4399999985</v>
      </c>
    </row>
    <row r="49" spans="1:9" ht="16.149999999999999" customHeight="1">
      <c r="A49" s="53">
        <v>2085001000</v>
      </c>
      <c r="B49" s="54" t="s">
        <v>16</v>
      </c>
      <c r="C49" s="55" t="s">
        <v>30</v>
      </c>
      <c r="D49" s="47">
        <v>45768</v>
      </c>
      <c r="E49" s="53" t="s">
        <v>21</v>
      </c>
      <c r="F49" s="48" t="s">
        <v>45</v>
      </c>
      <c r="G49" s="49">
        <v>20014.439999999999</v>
      </c>
      <c r="H49" s="56">
        <v>0</v>
      </c>
      <c r="I49" s="49">
        <f t="shared" si="1"/>
        <v>6425346.879999999</v>
      </c>
    </row>
    <row r="50" spans="1:9" ht="16.149999999999999" customHeight="1">
      <c r="A50" s="53">
        <v>2085001000</v>
      </c>
      <c r="B50" s="54" t="s">
        <v>16</v>
      </c>
      <c r="C50" s="55" t="s">
        <v>30</v>
      </c>
      <c r="D50" s="47">
        <v>45768</v>
      </c>
      <c r="E50" s="53" t="s">
        <v>21</v>
      </c>
      <c r="F50" s="48" t="s">
        <v>19</v>
      </c>
      <c r="G50" s="49">
        <v>9000</v>
      </c>
      <c r="H50" s="56">
        <v>0</v>
      </c>
      <c r="I50" s="49">
        <f t="shared" si="1"/>
        <v>6434346.879999999</v>
      </c>
    </row>
    <row r="51" spans="1:9" ht="16.149999999999999" customHeight="1">
      <c r="A51" s="53">
        <v>2085001000</v>
      </c>
      <c r="B51" s="54" t="s">
        <v>16</v>
      </c>
      <c r="C51" s="55" t="s">
        <v>30</v>
      </c>
      <c r="D51" s="47">
        <v>45769</v>
      </c>
      <c r="E51" s="53" t="s">
        <v>21</v>
      </c>
      <c r="F51" s="48" t="s">
        <v>19</v>
      </c>
      <c r="G51" s="56">
        <v>65282.26</v>
      </c>
      <c r="H51" s="56">
        <v>0</v>
      </c>
      <c r="I51" s="49">
        <f t="shared" si="1"/>
        <v>6499629.1399999987</v>
      </c>
    </row>
    <row r="52" spans="1:9" ht="16.149999999999999" customHeight="1">
      <c r="A52" s="53">
        <v>2085001000</v>
      </c>
      <c r="B52" s="54" t="s">
        <v>16</v>
      </c>
      <c r="C52" s="55" t="s">
        <v>30</v>
      </c>
      <c r="D52" s="47">
        <v>45770</v>
      </c>
      <c r="E52" s="53" t="s">
        <v>21</v>
      </c>
      <c r="F52" s="48" t="s">
        <v>46</v>
      </c>
      <c r="G52" s="56">
        <v>0</v>
      </c>
      <c r="H52" s="56">
        <v>230995.29</v>
      </c>
      <c r="I52" s="49">
        <f t="shared" si="1"/>
        <v>6268633.8499999987</v>
      </c>
    </row>
    <row r="53" spans="1:9" ht="16.149999999999999" customHeight="1">
      <c r="A53" s="53">
        <v>2085001000</v>
      </c>
      <c r="B53" s="54" t="s">
        <v>16</v>
      </c>
      <c r="C53" s="55" t="s">
        <v>31</v>
      </c>
      <c r="D53" s="47">
        <v>45770</v>
      </c>
      <c r="E53" s="53" t="s">
        <v>21</v>
      </c>
      <c r="F53" s="48" t="s">
        <v>47</v>
      </c>
      <c r="G53" s="56">
        <v>35000</v>
      </c>
      <c r="H53" s="56">
        <v>0</v>
      </c>
      <c r="I53" s="49">
        <f t="shared" si="1"/>
        <v>6303633.8499999987</v>
      </c>
    </row>
    <row r="54" spans="1:9" ht="16.149999999999999" customHeight="1">
      <c r="A54" s="53">
        <v>2085001000</v>
      </c>
      <c r="B54" s="54" t="s">
        <v>16</v>
      </c>
      <c r="C54" s="55" t="s">
        <v>31</v>
      </c>
      <c r="D54" s="47">
        <v>45771</v>
      </c>
      <c r="E54" s="53" t="s">
        <v>21</v>
      </c>
      <c r="F54" s="48" t="s">
        <v>19</v>
      </c>
      <c r="G54" s="49">
        <v>1018065.37</v>
      </c>
      <c r="H54" s="56">
        <v>0</v>
      </c>
      <c r="I54" s="49">
        <f t="shared" si="1"/>
        <v>7321699.2199999988</v>
      </c>
    </row>
    <row r="55" spans="1:9" ht="16.149999999999999" customHeight="1">
      <c r="A55" s="53">
        <v>2085001000</v>
      </c>
      <c r="B55" s="54" t="s">
        <v>16</v>
      </c>
      <c r="C55" s="55" t="s">
        <v>30</v>
      </c>
      <c r="D55" s="47">
        <v>45772</v>
      </c>
      <c r="E55" s="53" t="s">
        <v>21</v>
      </c>
      <c r="F55" s="48" t="s">
        <v>46</v>
      </c>
      <c r="G55" s="49">
        <v>32366.5</v>
      </c>
      <c r="H55" s="56">
        <v>0</v>
      </c>
      <c r="I55" s="49">
        <f t="shared" si="1"/>
        <v>7354065.7199999988</v>
      </c>
    </row>
    <row r="56" spans="1:9" ht="16.149999999999999" customHeight="1">
      <c r="A56" s="53">
        <v>2085001000</v>
      </c>
      <c r="B56" s="54" t="s">
        <v>16</v>
      </c>
      <c r="C56" s="55" t="s">
        <v>31</v>
      </c>
      <c r="D56" s="47">
        <v>45775</v>
      </c>
      <c r="E56" s="53" t="s">
        <v>21</v>
      </c>
      <c r="F56" s="48" t="s">
        <v>47</v>
      </c>
      <c r="G56" s="49">
        <v>573230</v>
      </c>
      <c r="H56" s="56">
        <v>0</v>
      </c>
      <c r="I56" s="49">
        <f t="shared" si="1"/>
        <v>7927295.7199999988</v>
      </c>
    </row>
    <row r="57" spans="1:9" ht="16.149999999999999" customHeight="1">
      <c r="A57" s="53">
        <v>2085001000</v>
      </c>
      <c r="B57" s="54" t="s">
        <v>16</v>
      </c>
      <c r="C57" s="55" t="s">
        <v>31</v>
      </c>
      <c r="D57" s="47">
        <v>45776</v>
      </c>
      <c r="E57" s="53" t="s">
        <v>21</v>
      </c>
      <c r="F57" s="48" t="s">
        <v>70</v>
      </c>
      <c r="G57" s="49">
        <v>43525</v>
      </c>
      <c r="H57" s="56">
        <v>0</v>
      </c>
      <c r="I57" s="49">
        <f t="shared" si="1"/>
        <v>7970820.7199999988</v>
      </c>
    </row>
    <row r="58" spans="1:9" ht="16.149999999999999" customHeight="1">
      <c r="A58" s="53">
        <v>2085001000</v>
      </c>
      <c r="B58" s="54" t="s">
        <v>16</v>
      </c>
      <c r="C58" s="55" t="s">
        <v>31</v>
      </c>
      <c r="D58" s="47">
        <v>45776</v>
      </c>
      <c r="E58" s="53" t="s">
        <v>21</v>
      </c>
      <c r="F58" s="48" t="s">
        <v>19</v>
      </c>
      <c r="G58" s="49">
        <v>0</v>
      </c>
      <c r="H58" s="56">
        <v>523660</v>
      </c>
      <c r="I58" s="49">
        <f t="shared" si="1"/>
        <v>7447160.7199999988</v>
      </c>
    </row>
    <row r="59" spans="1:9" ht="16.149999999999999" customHeight="1">
      <c r="A59" s="53">
        <v>2085001000</v>
      </c>
      <c r="B59" s="54" t="s">
        <v>16</v>
      </c>
      <c r="C59" s="55" t="s">
        <v>31</v>
      </c>
      <c r="D59" s="47">
        <v>45777</v>
      </c>
      <c r="E59" s="53" t="s">
        <v>21</v>
      </c>
      <c r="F59" s="48" t="s">
        <v>19</v>
      </c>
      <c r="G59" s="49">
        <v>123500</v>
      </c>
      <c r="H59" s="56">
        <v>0</v>
      </c>
      <c r="I59" s="49">
        <f t="shared" si="1"/>
        <v>7570660.7199999988</v>
      </c>
    </row>
    <row r="60" spans="1:9" ht="25.15" customHeight="1">
      <c r="A60" s="70"/>
      <c r="B60" s="71"/>
      <c r="C60" s="71"/>
      <c r="D60" s="71"/>
      <c r="E60" s="71"/>
      <c r="F60" s="71"/>
      <c r="G60" s="24">
        <f>SUM(G32:G59)</f>
        <v>5470862.3600000003</v>
      </c>
      <c r="H60" s="24">
        <f>SUM(H32:H59)</f>
        <v>1616453.01</v>
      </c>
      <c r="I60" s="28">
        <f>I59</f>
        <v>7570660.7199999988</v>
      </c>
    </row>
    <row r="61" spans="1:9" ht="15.75" customHeight="1">
      <c r="A61" s="10"/>
      <c r="B61" s="11"/>
      <c r="G61" s="10"/>
      <c r="H61" s="12"/>
    </row>
    <row r="62" spans="1:9" ht="19.899999999999999" customHeight="1">
      <c r="A62" s="57" t="s">
        <v>22</v>
      </c>
      <c r="B62" s="58"/>
      <c r="C62" s="58"/>
      <c r="D62" s="58"/>
      <c r="E62" s="58"/>
      <c r="F62" s="58"/>
      <c r="G62" s="58"/>
      <c r="H62" s="58"/>
      <c r="I62" s="59"/>
    </row>
    <row r="63" spans="1:9" ht="27" customHeight="1">
      <c r="A63" s="17" t="s">
        <v>2</v>
      </c>
      <c r="B63" s="18" t="s">
        <v>3</v>
      </c>
      <c r="C63" s="18" t="s">
        <v>4</v>
      </c>
      <c r="D63" s="17" t="s">
        <v>5</v>
      </c>
      <c r="E63" s="17" t="s">
        <v>6</v>
      </c>
      <c r="F63" s="17" t="s">
        <v>7</v>
      </c>
      <c r="G63" s="37" t="s">
        <v>8</v>
      </c>
      <c r="H63" s="38" t="s">
        <v>9</v>
      </c>
      <c r="I63" s="38" t="s">
        <v>10</v>
      </c>
    </row>
    <row r="64" spans="1:9" ht="15.95" customHeight="1">
      <c r="A64" s="39">
        <v>9607579717</v>
      </c>
      <c r="B64" s="40" t="s">
        <v>39</v>
      </c>
      <c r="C64" s="41"/>
      <c r="D64" s="42"/>
      <c r="E64" s="43"/>
      <c r="F64" s="44"/>
      <c r="G64" s="45"/>
      <c r="H64" s="45">
        <v>0</v>
      </c>
      <c r="I64" s="35">
        <v>3781696.54</v>
      </c>
    </row>
    <row r="65" spans="1:9" ht="16.149999999999999" customHeight="1">
      <c r="A65" s="3">
        <v>2085001001</v>
      </c>
      <c r="B65" s="25" t="s">
        <v>23</v>
      </c>
      <c r="C65" s="26" t="s">
        <v>32</v>
      </c>
      <c r="D65" s="27">
        <v>45749</v>
      </c>
      <c r="E65" s="21" t="s">
        <v>17</v>
      </c>
      <c r="F65" s="29" t="s">
        <v>50</v>
      </c>
      <c r="G65" s="23">
        <v>44216.02</v>
      </c>
      <c r="H65" s="23">
        <v>0</v>
      </c>
      <c r="I65" s="23">
        <f>I64+G65-H65</f>
        <v>3825912.56</v>
      </c>
    </row>
    <row r="66" spans="1:9" ht="16.149999999999999" customHeight="1">
      <c r="A66" s="3">
        <v>2085001001</v>
      </c>
      <c r="B66" s="25" t="s">
        <v>24</v>
      </c>
      <c r="C66" s="26" t="s">
        <v>33</v>
      </c>
      <c r="D66" s="27">
        <v>45750</v>
      </c>
      <c r="E66" s="21" t="s">
        <v>17</v>
      </c>
      <c r="F66" s="46" t="s">
        <v>51</v>
      </c>
      <c r="G66" s="23">
        <v>0</v>
      </c>
      <c r="H66" s="23">
        <v>1565</v>
      </c>
      <c r="I66" s="23">
        <f t="shared" ref="I66:I91" si="2">I65+G66-H66</f>
        <v>3824347.56</v>
      </c>
    </row>
    <row r="67" spans="1:9" ht="16.149999999999999" customHeight="1">
      <c r="A67" s="3">
        <v>2085001001</v>
      </c>
      <c r="B67" s="25" t="s">
        <v>24</v>
      </c>
      <c r="C67" s="26" t="s">
        <v>33</v>
      </c>
      <c r="D67" s="27">
        <v>45750</v>
      </c>
      <c r="E67" s="21" t="s">
        <v>17</v>
      </c>
      <c r="F67" s="46" t="s">
        <v>52</v>
      </c>
      <c r="G67" s="23">
        <v>0</v>
      </c>
      <c r="H67" s="23">
        <v>35369</v>
      </c>
      <c r="I67" s="23">
        <f t="shared" si="2"/>
        <v>3788978.56</v>
      </c>
    </row>
    <row r="68" spans="1:9" ht="16.149999999999999" customHeight="1">
      <c r="A68" s="3">
        <v>2085001001</v>
      </c>
      <c r="B68" s="25" t="s">
        <v>24</v>
      </c>
      <c r="C68" s="26" t="s">
        <v>33</v>
      </c>
      <c r="D68" s="47">
        <v>45750</v>
      </c>
      <c r="E68" s="21" t="s">
        <v>17</v>
      </c>
      <c r="F68" s="48" t="s">
        <v>52</v>
      </c>
      <c r="G68" s="23">
        <v>0</v>
      </c>
      <c r="H68" s="49">
        <v>3337.5</v>
      </c>
      <c r="I68" s="23">
        <f t="shared" si="2"/>
        <v>3785641.06</v>
      </c>
    </row>
    <row r="69" spans="1:9" ht="16.149999999999999" customHeight="1">
      <c r="A69" s="3">
        <v>2085001001</v>
      </c>
      <c r="B69" s="25" t="s">
        <v>23</v>
      </c>
      <c r="C69" s="26" t="s">
        <v>32</v>
      </c>
      <c r="D69" s="47">
        <v>45750</v>
      </c>
      <c r="E69" s="21" t="s">
        <v>17</v>
      </c>
      <c r="F69" s="50" t="s">
        <v>53</v>
      </c>
      <c r="G69" s="23">
        <v>0</v>
      </c>
      <c r="H69" s="49">
        <v>75427.5</v>
      </c>
      <c r="I69" s="23">
        <f t="shared" si="2"/>
        <v>3710213.56</v>
      </c>
    </row>
    <row r="70" spans="1:9" ht="16.149999999999999" customHeight="1">
      <c r="A70" s="3">
        <v>2085001001</v>
      </c>
      <c r="B70" s="25" t="s">
        <v>24</v>
      </c>
      <c r="C70" s="26" t="s">
        <v>33</v>
      </c>
      <c r="D70" s="47">
        <v>45750</v>
      </c>
      <c r="E70" s="21" t="s">
        <v>17</v>
      </c>
      <c r="F70" s="50" t="s">
        <v>54</v>
      </c>
      <c r="G70" s="23">
        <v>0</v>
      </c>
      <c r="H70" s="49">
        <v>16086.13</v>
      </c>
      <c r="I70" s="23">
        <f t="shared" si="2"/>
        <v>3694127.43</v>
      </c>
    </row>
    <row r="71" spans="1:9" ht="16.149999999999999" customHeight="1">
      <c r="A71" s="3">
        <v>2085001001</v>
      </c>
      <c r="B71" s="25" t="s">
        <v>24</v>
      </c>
      <c r="C71" s="26" t="s">
        <v>33</v>
      </c>
      <c r="D71" s="47">
        <v>45750</v>
      </c>
      <c r="E71" s="21" t="s">
        <v>17</v>
      </c>
      <c r="F71" s="50" t="s">
        <v>54</v>
      </c>
      <c r="G71" s="23">
        <v>0</v>
      </c>
      <c r="H71" s="49">
        <v>354726.42</v>
      </c>
      <c r="I71" s="23">
        <f t="shared" si="2"/>
        <v>3339401.0100000002</v>
      </c>
    </row>
    <row r="72" spans="1:9" ht="16.149999999999999" customHeight="1">
      <c r="A72" s="3">
        <v>2085001001</v>
      </c>
      <c r="B72" s="25" t="s">
        <v>24</v>
      </c>
      <c r="C72" s="26" t="s">
        <v>33</v>
      </c>
      <c r="D72" s="47">
        <v>45750</v>
      </c>
      <c r="E72" s="21" t="s">
        <v>17</v>
      </c>
      <c r="F72" s="50" t="s">
        <v>55</v>
      </c>
      <c r="G72" s="23">
        <v>0</v>
      </c>
      <c r="H72" s="49">
        <v>8473.08</v>
      </c>
      <c r="I72" s="23">
        <f t="shared" si="2"/>
        <v>3330927.93</v>
      </c>
    </row>
    <row r="73" spans="1:9" ht="16.149999999999999" customHeight="1">
      <c r="A73" s="3">
        <v>2085001001</v>
      </c>
      <c r="B73" s="25" t="s">
        <v>24</v>
      </c>
      <c r="C73" s="26" t="s">
        <v>33</v>
      </c>
      <c r="D73" s="47">
        <v>45750</v>
      </c>
      <c r="E73" s="21" t="s">
        <v>17</v>
      </c>
      <c r="F73" s="50" t="s">
        <v>56</v>
      </c>
      <c r="G73" s="23">
        <v>0</v>
      </c>
      <c r="H73" s="49">
        <v>191491.5</v>
      </c>
      <c r="I73" s="23">
        <f t="shared" si="2"/>
        <v>3139436.43</v>
      </c>
    </row>
    <row r="74" spans="1:9" ht="16.149999999999999" customHeight="1">
      <c r="A74" s="3">
        <v>2085001001</v>
      </c>
      <c r="B74" s="25" t="s">
        <v>24</v>
      </c>
      <c r="C74" s="26" t="s">
        <v>33</v>
      </c>
      <c r="D74" s="47">
        <v>45755</v>
      </c>
      <c r="E74" s="21" t="s">
        <v>17</v>
      </c>
      <c r="F74" s="50" t="s">
        <v>57</v>
      </c>
      <c r="G74" s="23">
        <v>54455.82</v>
      </c>
      <c r="H74" s="49">
        <v>0</v>
      </c>
      <c r="I74" s="23">
        <f t="shared" si="2"/>
        <v>3193892.25</v>
      </c>
    </row>
    <row r="75" spans="1:9" ht="16.149999999999999" customHeight="1">
      <c r="A75" s="3">
        <v>2085001001</v>
      </c>
      <c r="B75" s="25" t="s">
        <v>24</v>
      </c>
      <c r="C75" s="26" t="s">
        <v>33</v>
      </c>
      <c r="D75" s="47">
        <v>45756</v>
      </c>
      <c r="E75" s="21" t="s">
        <v>17</v>
      </c>
      <c r="F75" s="50" t="s">
        <v>57</v>
      </c>
      <c r="G75" s="23">
        <v>0</v>
      </c>
      <c r="H75" s="49">
        <v>343503.74</v>
      </c>
      <c r="I75" s="23">
        <f t="shared" si="2"/>
        <v>2850388.51</v>
      </c>
    </row>
    <row r="76" spans="1:9" ht="16.149999999999999" customHeight="1">
      <c r="A76" s="3">
        <v>2085001001</v>
      </c>
      <c r="B76" s="25" t="s">
        <v>24</v>
      </c>
      <c r="C76" s="26" t="s">
        <v>33</v>
      </c>
      <c r="D76" s="47">
        <v>45756</v>
      </c>
      <c r="E76" s="21" t="s">
        <v>17</v>
      </c>
      <c r="F76" s="50" t="s">
        <v>57</v>
      </c>
      <c r="G76" s="23">
        <v>0</v>
      </c>
      <c r="H76" s="49">
        <v>1104119.17</v>
      </c>
      <c r="I76" s="23">
        <f t="shared" si="2"/>
        <v>1746269.3399999999</v>
      </c>
    </row>
    <row r="77" spans="1:9" ht="16.149999999999999" customHeight="1">
      <c r="A77" s="3">
        <v>2085001001</v>
      </c>
      <c r="B77" s="25" t="s">
        <v>24</v>
      </c>
      <c r="C77" s="26" t="s">
        <v>33</v>
      </c>
      <c r="D77" s="47">
        <v>45756</v>
      </c>
      <c r="E77" s="21" t="s">
        <v>17</v>
      </c>
      <c r="F77" s="50" t="s">
        <v>58</v>
      </c>
      <c r="G77" s="23">
        <v>0</v>
      </c>
      <c r="H77" s="49">
        <v>1873.56</v>
      </c>
      <c r="I77" s="23">
        <f t="shared" si="2"/>
        <v>1744395.7799999998</v>
      </c>
    </row>
    <row r="78" spans="1:9" ht="16.149999999999999" customHeight="1">
      <c r="A78" s="3">
        <v>2085001001</v>
      </c>
      <c r="B78" s="25" t="s">
        <v>24</v>
      </c>
      <c r="C78" s="26" t="s">
        <v>33</v>
      </c>
      <c r="D78" s="47">
        <v>45756</v>
      </c>
      <c r="E78" s="21" t="s">
        <v>17</v>
      </c>
      <c r="F78" s="50" t="s">
        <v>59</v>
      </c>
      <c r="G78" s="23">
        <v>0</v>
      </c>
      <c r="H78" s="49">
        <v>42342.46</v>
      </c>
      <c r="I78" s="23">
        <f t="shared" si="2"/>
        <v>1702053.3199999998</v>
      </c>
    </row>
    <row r="79" spans="1:9" ht="16.149999999999999" customHeight="1">
      <c r="A79" s="3">
        <v>2085001001</v>
      </c>
      <c r="B79" s="25" t="s">
        <v>24</v>
      </c>
      <c r="C79" s="26" t="s">
        <v>33</v>
      </c>
      <c r="D79" s="47">
        <v>45756</v>
      </c>
      <c r="E79" s="21" t="s">
        <v>17</v>
      </c>
      <c r="F79" s="50" t="s">
        <v>51</v>
      </c>
      <c r="G79" s="23">
        <v>34162.050000000003</v>
      </c>
      <c r="H79" s="49">
        <v>0</v>
      </c>
      <c r="I79" s="23">
        <f t="shared" si="2"/>
        <v>1736215.3699999999</v>
      </c>
    </row>
    <row r="80" spans="1:9" ht="16.149999999999999" customHeight="1">
      <c r="A80" s="3">
        <v>2085001001</v>
      </c>
      <c r="B80" s="25" t="s">
        <v>24</v>
      </c>
      <c r="C80" s="26" t="s">
        <v>33</v>
      </c>
      <c r="D80" s="47">
        <v>45756</v>
      </c>
      <c r="E80" s="21" t="s">
        <v>17</v>
      </c>
      <c r="F80" s="50" t="s">
        <v>52</v>
      </c>
      <c r="G80" s="23">
        <v>0</v>
      </c>
      <c r="H80" s="49">
        <v>34162.050000000003</v>
      </c>
      <c r="I80" s="23">
        <f t="shared" si="2"/>
        <v>1702053.3199999998</v>
      </c>
    </row>
    <row r="81" spans="1:9" ht="16.149999999999999" customHeight="1">
      <c r="A81" s="3">
        <v>2085001001</v>
      </c>
      <c r="B81" s="25" t="s">
        <v>24</v>
      </c>
      <c r="C81" s="26" t="s">
        <v>33</v>
      </c>
      <c r="D81" s="47">
        <v>45758</v>
      </c>
      <c r="E81" s="21" t="s">
        <v>17</v>
      </c>
      <c r="F81" s="50" t="s">
        <v>52</v>
      </c>
      <c r="G81" s="23">
        <v>533036.63</v>
      </c>
      <c r="H81" s="49">
        <v>0</v>
      </c>
      <c r="I81" s="23">
        <f t="shared" si="2"/>
        <v>2235089.9499999997</v>
      </c>
    </row>
    <row r="82" spans="1:9" ht="16.149999999999999" customHeight="1">
      <c r="A82" s="3">
        <v>2085001001</v>
      </c>
      <c r="B82" s="25" t="s">
        <v>23</v>
      </c>
      <c r="C82" s="26" t="s">
        <v>33</v>
      </c>
      <c r="D82" s="47">
        <v>45762</v>
      </c>
      <c r="E82" s="21" t="s">
        <v>17</v>
      </c>
      <c r="F82" s="50" t="s">
        <v>53</v>
      </c>
      <c r="G82" s="23">
        <v>0</v>
      </c>
      <c r="H82" s="49">
        <v>2307.4499999999998</v>
      </c>
      <c r="I82" s="23">
        <f t="shared" si="2"/>
        <v>2232782.4999999995</v>
      </c>
    </row>
    <row r="83" spans="1:9" ht="16.149999999999999" customHeight="1">
      <c r="A83" s="3">
        <v>2085001001</v>
      </c>
      <c r="B83" s="25" t="s">
        <v>24</v>
      </c>
      <c r="C83" s="26" t="s">
        <v>33</v>
      </c>
      <c r="D83" s="47">
        <v>45762</v>
      </c>
      <c r="E83" s="21" t="s">
        <v>17</v>
      </c>
      <c r="F83" s="50" t="s">
        <v>54</v>
      </c>
      <c r="G83" s="23">
        <v>0</v>
      </c>
      <c r="H83" s="49">
        <v>52148.37</v>
      </c>
      <c r="I83" s="23">
        <f t="shared" si="2"/>
        <v>2180634.1299999994</v>
      </c>
    </row>
    <row r="84" spans="1:9" ht="16.149999999999999" customHeight="1">
      <c r="A84" s="3">
        <v>2085001001</v>
      </c>
      <c r="B84" s="25" t="s">
        <v>24</v>
      </c>
      <c r="C84" s="26" t="s">
        <v>33</v>
      </c>
      <c r="D84" s="47">
        <v>45762</v>
      </c>
      <c r="E84" s="21" t="s">
        <v>17</v>
      </c>
      <c r="F84" s="50" t="s">
        <v>54</v>
      </c>
      <c r="G84" s="23">
        <v>0</v>
      </c>
      <c r="H84" s="49">
        <v>22586.3</v>
      </c>
      <c r="I84" s="23">
        <f t="shared" si="2"/>
        <v>2158047.8299999996</v>
      </c>
    </row>
    <row r="85" spans="1:9" ht="16.149999999999999" customHeight="1">
      <c r="A85" s="3">
        <v>2085001001</v>
      </c>
      <c r="B85" s="25" t="s">
        <v>24</v>
      </c>
      <c r="C85" s="26" t="s">
        <v>33</v>
      </c>
      <c r="D85" s="47">
        <v>45762</v>
      </c>
      <c r="E85" s="21" t="s">
        <v>17</v>
      </c>
      <c r="F85" s="50" t="s">
        <v>55</v>
      </c>
      <c r="G85" s="23">
        <v>0</v>
      </c>
      <c r="H85" s="49">
        <v>510450.33</v>
      </c>
      <c r="I85" s="23">
        <f t="shared" si="2"/>
        <v>1647597.4999999995</v>
      </c>
    </row>
    <row r="86" spans="1:9" ht="16.149999999999999" customHeight="1">
      <c r="A86" s="3">
        <v>2085001001</v>
      </c>
      <c r="B86" s="25" t="s">
        <v>24</v>
      </c>
      <c r="C86" s="26" t="s">
        <v>33</v>
      </c>
      <c r="D86" s="47">
        <v>45763</v>
      </c>
      <c r="E86" s="21" t="s">
        <v>17</v>
      </c>
      <c r="F86" s="50" t="s">
        <v>56</v>
      </c>
      <c r="G86" s="23">
        <v>195927.2</v>
      </c>
      <c r="H86" s="49">
        <v>0</v>
      </c>
      <c r="I86" s="23">
        <f t="shared" si="2"/>
        <v>1843524.6999999995</v>
      </c>
    </row>
    <row r="87" spans="1:9" ht="16.149999999999999" customHeight="1">
      <c r="A87" s="3">
        <v>2085001001</v>
      </c>
      <c r="B87" s="25" t="s">
        <v>24</v>
      </c>
      <c r="C87" s="26" t="s">
        <v>33</v>
      </c>
      <c r="D87" s="47">
        <v>45770</v>
      </c>
      <c r="E87" s="21" t="s">
        <v>17</v>
      </c>
      <c r="F87" s="50" t="s">
        <v>57</v>
      </c>
      <c r="G87" s="23">
        <v>230995.29</v>
      </c>
      <c r="H87" s="49">
        <v>0</v>
      </c>
      <c r="I87" s="23">
        <f t="shared" si="2"/>
        <v>2074519.9899999995</v>
      </c>
    </row>
    <row r="88" spans="1:9" ht="16.149999999999999" customHeight="1">
      <c r="A88" s="3">
        <v>2085001001</v>
      </c>
      <c r="B88" s="25" t="s">
        <v>24</v>
      </c>
      <c r="C88" s="26" t="s">
        <v>33</v>
      </c>
      <c r="D88" s="47">
        <v>45772</v>
      </c>
      <c r="E88" s="21" t="s">
        <v>17</v>
      </c>
      <c r="F88" s="50" t="s">
        <v>57</v>
      </c>
      <c r="G88" s="23">
        <v>0</v>
      </c>
      <c r="H88" s="49">
        <v>1535215</v>
      </c>
      <c r="I88" s="23">
        <f t="shared" si="2"/>
        <v>539304.98999999953</v>
      </c>
    </row>
    <row r="89" spans="1:9" ht="16.149999999999999" customHeight="1">
      <c r="A89" s="3">
        <v>2085001001</v>
      </c>
      <c r="B89" s="25" t="s">
        <v>24</v>
      </c>
      <c r="C89" s="26" t="s">
        <v>33</v>
      </c>
      <c r="D89" s="47">
        <v>45776</v>
      </c>
      <c r="E89" s="21" t="s">
        <v>17</v>
      </c>
      <c r="F89" s="50" t="s">
        <v>57</v>
      </c>
      <c r="G89" s="23">
        <v>523660</v>
      </c>
      <c r="H89" s="49">
        <v>0</v>
      </c>
      <c r="I89" s="23">
        <f t="shared" si="2"/>
        <v>1062964.9899999995</v>
      </c>
    </row>
    <row r="90" spans="1:9" ht="16.149999999999999" customHeight="1">
      <c r="A90" s="3">
        <v>2085001001</v>
      </c>
      <c r="B90" s="25" t="s">
        <v>24</v>
      </c>
      <c r="C90" s="26" t="s">
        <v>33</v>
      </c>
      <c r="D90" s="47">
        <v>45777</v>
      </c>
      <c r="E90" s="21" t="s">
        <v>17</v>
      </c>
      <c r="F90" s="50" t="s">
        <v>58</v>
      </c>
      <c r="G90" s="23">
        <v>0</v>
      </c>
      <c r="H90" s="49">
        <v>8302</v>
      </c>
      <c r="I90" s="23">
        <f t="shared" si="2"/>
        <v>1054662.9899999995</v>
      </c>
    </row>
    <row r="91" spans="1:9" ht="16.149999999999999" customHeight="1">
      <c r="A91" s="3">
        <v>2085001001</v>
      </c>
      <c r="B91" s="25" t="s">
        <v>24</v>
      </c>
      <c r="C91" s="26" t="s">
        <v>33</v>
      </c>
      <c r="D91" s="47">
        <v>45777</v>
      </c>
      <c r="E91" s="21" t="s">
        <v>17</v>
      </c>
      <c r="F91" s="50" t="s">
        <v>59</v>
      </c>
      <c r="G91" s="23">
        <v>0</v>
      </c>
      <c r="H91" s="49">
        <v>187625.2</v>
      </c>
      <c r="I91" s="23">
        <f t="shared" si="2"/>
        <v>867037.78999999957</v>
      </c>
    </row>
    <row r="92" spans="1:9" ht="25.15" customHeight="1">
      <c r="A92" s="70" t="s">
        <v>12</v>
      </c>
      <c r="B92" s="71"/>
      <c r="C92" s="71"/>
      <c r="D92" s="71"/>
      <c r="E92" s="71"/>
      <c r="F92" s="71"/>
      <c r="G92" s="24">
        <f>SUM(G65:G91)</f>
        <v>1616453.01</v>
      </c>
      <c r="H92" s="24">
        <f>SUM(H65:H91)</f>
        <v>4531111.7600000007</v>
      </c>
      <c r="I92" s="28">
        <f>I91</f>
        <v>867037.78999999957</v>
      </c>
    </row>
    <row r="93" spans="1:9" ht="15.75" customHeight="1">
      <c r="B93" s="10"/>
      <c r="C93" s="11"/>
      <c r="H93" s="10"/>
      <c r="I93" s="12"/>
    </row>
    <row r="94" spans="1:9" ht="19.899999999999999" customHeight="1">
      <c r="A94" s="57" t="s">
        <v>34</v>
      </c>
      <c r="B94" s="58"/>
      <c r="C94" s="58"/>
      <c r="D94" s="58"/>
      <c r="E94" s="58"/>
      <c r="F94" s="58"/>
      <c r="G94" s="58"/>
      <c r="H94" s="58"/>
      <c r="I94" s="59"/>
    </row>
    <row r="95" spans="1:9" ht="27" customHeight="1">
      <c r="A95" s="17" t="s">
        <v>2</v>
      </c>
      <c r="B95" s="18" t="s">
        <v>3</v>
      </c>
      <c r="C95" s="18" t="s">
        <v>4</v>
      </c>
      <c r="D95" s="17" t="s">
        <v>5</v>
      </c>
      <c r="E95" s="17" t="s">
        <v>6</v>
      </c>
      <c r="F95" s="17" t="s">
        <v>7</v>
      </c>
      <c r="G95" s="37" t="s">
        <v>8</v>
      </c>
      <c r="H95" s="38" t="s">
        <v>9</v>
      </c>
      <c r="I95" s="38" t="s">
        <v>10</v>
      </c>
    </row>
    <row r="96" spans="1:9" ht="15.95" customHeight="1">
      <c r="A96" s="39">
        <v>9607579717</v>
      </c>
      <c r="B96" s="40" t="s">
        <v>39</v>
      </c>
      <c r="C96" s="41"/>
      <c r="D96" s="42"/>
      <c r="E96" s="43"/>
      <c r="F96" s="44"/>
      <c r="G96" s="45"/>
      <c r="H96" s="45">
        <v>0</v>
      </c>
      <c r="I96" s="35">
        <v>0</v>
      </c>
    </row>
    <row r="97" spans="1:9" ht="16.149999999999999" customHeight="1">
      <c r="A97" s="3">
        <v>9607579717</v>
      </c>
      <c r="B97" s="25" t="s">
        <v>35</v>
      </c>
      <c r="C97" s="26" t="s">
        <v>32</v>
      </c>
      <c r="D97" s="27">
        <v>45757</v>
      </c>
      <c r="E97" s="21" t="s">
        <v>17</v>
      </c>
      <c r="F97" s="29">
        <v>5170030199</v>
      </c>
      <c r="G97" s="34">
        <v>6063.75</v>
      </c>
      <c r="H97" s="34">
        <v>0</v>
      </c>
      <c r="I97" s="33">
        <f>I96+G97-H97</f>
        <v>6063.75</v>
      </c>
    </row>
    <row r="98" spans="1:9" ht="16.149999999999999" customHeight="1">
      <c r="A98" s="3">
        <v>9607579717</v>
      </c>
      <c r="B98" s="25" t="s">
        <v>35</v>
      </c>
      <c r="C98" s="26" t="s">
        <v>32</v>
      </c>
      <c r="D98" s="27">
        <v>45770</v>
      </c>
      <c r="E98" s="21" t="s">
        <v>36</v>
      </c>
      <c r="F98" s="29" t="s">
        <v>48</v>
      </c>
      <c r="G98" s="34">
        <v>0</v>
      </c>
      <c r="H98" s="34">
        <v>6063.75</v>
      </c>
      <c r="I98" s="33">
        <f>I97+G98-H98</f>
        <v>0</v>
      </c>
    </row>
    <row r="99" spans="1:9" ht="25.15" customHeight="1">
      <c r="A99" s="70" t="s">
        <v>12</v>
      </c>
      <c r="B99" s="71"/>
      <c r="C99" s="71"/>
      <c r="D99" s="71"/>
      <c r="E99" s="71"/>
      <c r="F99" s="71"/>
      <c r="G99" s="51">
        <f>SUM(G97:G98)</f>
        <v>6063.75</v>
      </c>
      <c r="H99" s="51">
        <f>SUM(H97:H98)</f>
        <v>6063.75</v>
      </c>
      <c r="I99" s="52">
        <f>+I98</f>
        <v>0</v>
      </c>
    </row>
    <row r="100" spans="1:9" ht="18" customHeight="1">
      <c r="B100" s="10"/>
      <c r="C100" s="11"/>
      <c r="H100" s="10"/>
      <c r="I100" s="12"/>
    </row>
    <row r="101" spans="1:9" ht="25.15" customHeight="1">
      <c r="A101" s="70" t="s">
        <v>39</v>
      </c>
      <c r="B101" s="71"/>
      <c r="C101" s="71"/>
      <c r="D101" s="71"/>
      <c r="E101" s="71"/>
      <c r="F101" s="71"/>
      <c r="G101" s="24"/>
      <c r="H101" s="24"/>
      <c r="I101" s="24">
        <f>I9+I18+I25+I31+I64+I96</f>
        <v>7598820.5500000007</v>
      </c>
    </row>
    <row r="102" spans="1:9" ht="25.15" customHeight="1">
      <c r="A102" s="70" t="s">
        <v>60</v>
      </c>
      <c r="B102" s="71"/>
      <c r="C102" s="71"/>
      <c r="D102" s="71"/>
      <c r="E102" s="71"/>
      <c r="F102" s="71"/>
      <c r="G102" s="24">
        <f>G14+G21+G27+G60+G92+G99</f>
        <v>7127541.1699999999</v>
      </c>
      <c r="H102" s="24">
        <f>H14+H21+H27+H60+H92+H99</f>
        <v>6192494.8100000005</v>
      </c>
      <c r="I102" s="24">
        <f>I101+G102-H102</f>
        <v>8533866.9100000001</v>
      </c>
    </row>
    <row r="103" spans="1:9" ht="30" customHeight="1">
      <c r="A103" s="70" t="s">
        <v>42</v>
      </c>
      <c r="B103" s="71"/>
      <c r="C103" s="71"/>
      <c r="D103" s="71"/>
      <c r="E103" s="71"/>
      <c r="F103" s="71"/>
      <c r="G103" s="24">
        <f>SUM(G102)</f>
        <v>7127541.1699999999</v>
      </c>
      <c r="H103" s="24">
        <f>SUM(H102)</f>
        <v>6192494.8100000005</v>
      </c>
      <c r="I103" s="28">
        <f>I102</f>
        <v>8533866.9100000001</v>
      </c>
    </row>
    <row r="104" spans="1:9" ht="15.75" customHeight="1">
      <c r="B104" s="10"/>
      <c r="C104" s="11"/>
      <c r="H104" s="10"/>
      <c r="I104" s="12"/>
    </row>
    <row r="105" spans="1:9" ht="90" customHeight="1">
      <c r="A105" s="72" t="s">
        <v>64</v>
      </c>
      <c r="B105" s="72"/>
      <c r="C105" s="72"/>
      <c r="D105" s="32"/>
      <c r="E105" s="73" t="s">
        <v>65</v>
      </c>
      <c r="F105" s="73"/>
      <c r="G105" s="73"/>
      <c r="H105" s="73"/>
      <c r="I105" s="73"/>
    </row>
    <row r="106" spans="1:9" ht="15.75" customHeight="1">
      <c r="B106" s="10"/>
      <c r="C106" s="11"/>
      <c r="H106" s="10"/>
      <c r="I106" s="12"/>
    </row>
    <row r="107" spans="1:9" ht="15.75" customHeight="1">
      <c r="B107" s="10"/>
      <c r="C107" s="11"/>
      <c r="H107" s="10"/>
      <c r="I107" s="12"/>
    </row>
  </sheetData>
  <mergeCells count="22">
    <mergeCell ref="A102:F102"/>
    <mergeCell ref="A103:F103"/>
    <mergeCell ref="A105:C105"/>
    <mergeCell ref="E105:I105"/>
    <mergeCell ref="A60:F60"/>
    <mergeCell ref="A62:I62"/>
    <mergeCell ref="A92:F92"/>
    <mergeCell ref="A94:I94"/>
    <mergeCell ref="A99:F99"/>
    <mergeCell ref="A101:F101"/>
    <mergeCell ref="A29:I29"/>
    <mergeCell ref="A1:I1"/>
    <mergeCell ref="A2:I2"/>
    <mergeCell ref="A3:I3"/>
    <mergeCell ref="A4:I4"/>
    <mergeCell ref="A5:I5"/>
    <mergeCell ref="A7:I7"/>
    <mergeCell ref="A14:F14"/>
    <mergeCell ref="A16:I16"/>
    <mergeCell ref="A21:F21"/>
    <mergeCell ref="A23:I23"/>
    <mergeCell ref="A27:F27"/>
  </mergeCells>
  <printOptions horizontalCentered="1"/>
  <pageMargins left="0.39370078740157483" right="0.39370078740157483" top="0.59055118110236227" bottom="0.78740157480314965" header="0" footer="0"/>
  <pageSetup scale="58" fitToHeight="0" orientation="portrait" r:id="rId1"/>
  <headerFooter>
    <oddFooter>&amp;LDGBN LIBRO BANCO AL 30 DE ABRIL DEL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DE BANCO ABRIL 2025</vt:lpstr>
      <vt:lpstr>'LIBRO DE BANCO ABRIL 2025'!Área_de_impresión</vt:lpstr>
      <vt:lpstr>'LIBRO DE BANCO ABRIL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Solayna Vasquez Duval</dc:creator>
  <cp:lastModifiedBy>PROPIEDAD DE</cp:lastModifiedBy>
  <cp:lastPrinted>2025-05-09T13:51:00Z</cp:lastPrinted>
  <dcterms:created xsi:type="dcterms:W3CDTF">2015-06-05T18:19:34Z</dcterms:created>
  <dcterms:modified xsi:type="dcterms:W3CDTF">2025-05-13T01:05:02Z</dcterms:modified>
</cp:coreProperties>
</file>