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28920" yWindow="1440" windowWidth="29040" windowHeight="15720"/>
  </bookViews>
  <sheets>
    <sheet name="DIGEIG" sheetId="1" r:id="rId1"/>
  </sheets>
  <externalReferences>
    <externalReference r:id="rId2"/>
  </externalReferences>
  <definedNames>
    <definedName name="_xlnm.Print_Area" localSheetId="0">DIGEIG!$A$2:$J$76</definedName>
  </definedNames>
  <calcPr calcId="1456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31" i="1" l="1"/>
  <c r="J32" i="1"/>
  <c r="J30" i="1"/>
  <c r="I30" i="1"/>
  <c r="J31" i="1"/>
  <c r="I32" i="1"/>
  <c r="C17" i="1"/>
  <c r="I26" i="1"/>
</calcChain>
</file>

<file path=xl/sharedStrings.xml><?xml version="1.0" encoding="utf-8"?>
<sst xmlns="http://schemas.openxmlformats.org/spreadsheetml/2006/main" count="91" uniqueCount="83">
  <si>
    <t>Código</t>
  </si>
  <si>
    <t>Documento Relacionado</t>
  </si>
  <si>
    <t>Fecha Versión</t>
  </si>
  <si>
    <t>Versión</t>
  </si>
  <si>
    <t>DEC-FOR013</t>
  </si>
  <si>
    <t>I -Información Instituciónal</t>
  </si>
  <si>
    <t>I.I - Completar los datos requeridos sobre la institución</t>
  </si>
  <si>
    <t>Capítulo</t>
  </si>
  <si>
    <t>Misión</t>
  </si>
  <si>
    <t>Visión</t>
  </si>
  <si>
    <t>II. Contribución a la Estrategia Nacional de Desarrollo</t>
  </si>
  <si>
    <t>Eje estratégico:</t>
  </si>
  <si>
    <t>Objetivo general:</t>
  </si>
  <si>
    <t>Objetivo(s) específico(s):</t>
  </si>
  <si>
    <t>III. Información del Programa</t>
  </si>
  <si>
    <t>Nombre:</t>
  </si>
  <si>
    <t>Descripción:</t>
  </si>
  <si>
    <r>
      <t>Beneficiarios:</t>
    </r>
    <r>
      <rPr>
        <sz val="12"/>
        <color rgb="FF000000"/>
        <rFont val="Century Gothic"/>
        <family val="2"/>
      </rPr>
      <t xml:space="preserve"> </t>
    </r>
  </si>
  <si>
    <t>IV. Formulación y Ejecución Física-Financiera</t>
  </si>
  <si>
    <t>IV.I - Desempeño financiero</t>
  </si>
  <si>
    <t>Presupuesto Inicial</t>
  </si>
  <si>
    <t>Presupuesto Vigente</t>
  </si>
  <si>
    <t>Presupuesto Ejecutado</t>
  </si>
  <si>
    <t>Porcentaje de Ejecución (ejecutado/vigente)</t>
  </si>
  <si>
    <t>Avance</t>
  </si>
  <si>
    <t>Producto</t>
  </si>
  <si>
    <t>Indicador</t>
  </si>
  <si>
    <t>V. Análisis de los Logros y Desviaciones</t>
  </si>
  <si>
    <t>V.I - Información de Logros y Desviaciones por Producto</t>
  </si>
  <si>
    <t xml:space="preserve">Producto: </t>
  </si>
  <si>
    <t xml:space="preserve">Descripción del producto: </t>
  </si>
  <si>
    <t>Logros alcanzados:</t>
  </si>
  <si>
    <t>Causas y justificación del desvío:</t>
  </si>
  <si>
    <r>
      <t xml:space="preserve">VI. </t>
    </r>
    <r>
      <rPr>
        <b/>
        <sz val="11"/>
        <color theme="0"/>
        <rFont val="Century Gothic"/>
        <family val="2"/>
      </rPr>
      <t>Oportunidades de Mejora</t>
    </r>
  </si>
  <si>
    <t xml:space="preserve">VI. I - De acuerdo a los eventos presentados durante la ejecución del producto, ¿qué aspecto puede mejorarse? </t>
  </si>
  <si>
    <t>Subcapítulo</t>
  </si>
  <si>
    <t>Unidad Ejecutora</t>
  </si>
  <si>
    <t>Resultado Asociado:</t>
  </si>
  <si>
    <t>Física
(A)</t>
  </si>
  <si>
    <t>Financiera
(B)</t>
  </si>
  <si>
    <t>Física
(C)</t>
  </si>
  <si>
    <t>Financiera
(D)</t>
  </si>
  <si>
    <t>Física 
(E)</t>
  </si>
  <si>
    <t>Financiera 
 (F)</t>
  </si>
  <si>
    <t>Física 
(%)
 G=E/C</t>
  </si>
  <si>
    <t>Financiero 
(%) 
H=F/D</t>
  </si>
  <si>
    <t xml:space="preserve"> Presupuesto Anual</t>
  </si>
  <si>
    <t>Un Estado social y democrático de derecho, con instituciones que actúan con ética, transparencia y eficacia al servicio de una sociedad responsable y participativa, que garantiza la seguridad y promueve la equidad, la gobernabilidad, la convivencia pacífica y el desarrollo nacional y local.</t>
  </si>
  <si>
    <t>0205-MINISTERIO DE HACIENDA</t>
  </si>
  <si>
    <t>01 - MINISTERIO DE HACIENDA</t>
  </si>
  <si>
    <t>0003 - ADMINISTRACION GENERAL DE BIENES NACIONALES</t>
  </si>
  <si>
    <t>Salvaguardar las propiedades del Estado, haciendo posible el uso adecuado y efectivo de sus bienes, teniendo como norte el desarrollo real de la sociedad dominicana</t>
  </si>
  <si>
    <t>Ser una institución gubernamental sólida, que sirva con honestidad y entrega a los clientes/ciudadanos en la administración de los bienes de todos, aportando al desarrollo y progreso del país.</t>
  </si>
  <si>
    <t>DESARROLLO INSTITUCIONAL</t>
  </si>
  <si>
    <t>13 - Administración general de Bienes Nacionales</t>
  </si>
  <si>
    <t>Consiste en promover el acceso a la propiedad inmobiliaria titulada por parte de la población beneficiaria de proyectos estatales de vivienda y de reforma agraria, y de los ocupantes de predios estatales urbanos y rurales, a través de medios legales, confiables y expeditos</t>
  </si>
  <si>
    <t>Personas favorecidas por el Estado, en Proyectos de Reforma Agraria y Vivienda. Así como ocupantes de predios urbanos y rurales propiedad del Estado y sus Instituciones</t>
  </si>
  <si>
    <t>,</t>
  </si>
  <si>
    <t>Por medio de este producto se realiza un Inventario y actualización de bienes muebles del Estado. Además, se desarrollan los deslindes de propiedades y la recuperación de bienes del Estado que se encuentran en manos de terceros sin la titularidad requerida.</t>
  </si>
  <si>
    <t>Poner en venta mediante subastas públicas, aquellos bienes muebles que no son de utilidad para las instituciones estatales.</t>
  </si>
  <si>
    <t>Gestionar la transferir bienes del Estado a favor de particulares (viviendas, solares, etc.). Dichas gestiones consisten en mediciones, contratos, y valoraciones en coordinación con el Catastro Nacional para posterior envió al Registro Inmobiliario. Además, abarca Certificaciones de no objeción para homologación de renuncia de bien de familia, Certificaciones de propiedad y no propiedad, Certificaciones de objeción al deslinde, Certificaciones de estatus jurídico y abarca Transferencias de Inmuebles del Estado.</t>
  </si>
  <si>
    <t>Cantidad de instituciones que han actualizado su inventario de bienes muebles registrados..</t>
  </si>
  <si>
    <t xml:space="preserve">6757-Estado dominicano recibe inventarios de bienes muebles de instituciones del Estado..
</t>
  </si>
  <si>
    <t>Mejorar el proceso de planificación de las actividades para tener hacer mas eficiente el cumplimiento de las metas programadas.</t>
  </si>
  <si>
    <t xml:space="preserve">6756- Ciudadanos reciben titularidad de inmuebles del Estado.
</t>
  </si>
  <si>
    <t>Cantidad de ciudadanos que reciben títulos gestionados..</t>
  </si>
  <si>
    <t xml:space="preserve">6758 Ciudadanos participan en  subastas públicas de bienes muebles descargados
</t>
  </si>
  <si>
    <t>6756- Ciudadanos reciben titularidad de inmuebles del Estado.</t>
  </si>
  <si>
    <t>Informe de Evaluación Trimestral  de las Metas Físicas-Financieras</t>
  </si>
  <si>
    <t>Programación Trimestral</t>
  </si>
  <si>
    <t>EjecuciónTrimestral</t>
  </si>
  <si>
    <t>6758 Ciudadanos participan en  subastas públicas de bienes muebles descargados</t>
  </si>
  <si>
    <t>6757-Estado dominicano recibe inventarios de bienes muebles de instituciones del Estado.</t>
  </si>
  <si>
    <t xml:space="preserve">Encargado de Planificación y Desarrollo </t>
  </si>
  <si>
    <t xml:space="preserve">Cantidad de   subastas públicas </t>
  </si>
  <si>
    <t xml:space="preserve">Durante el Trimestre Enero-Marzo 2025  se relizaron 785 gestiones de titulos para una ejecucion fisica del 104.67%. </t>
  </si>
  <si>
    <t>En cuanto a la subejecución financiera esta se debió a que durante el trimestre Enero-Marzo 2025 se contemplo el pago del bono por desempeño individual de los colaboradores de esta institución por un monto de RD$19,840,134.00, pero este no se pudo ejecutar por motivos a la Resolución  008-2025 del Ministerio de Administración Publica  de fecha 20 de enero de 2025, que establece en su articulo 3 que habla del Incentivo por Rendimiento Individual  acápite "e" cito " Sera pagado durante el segundo (2do) trimestre y antes de que finalice el tercer (3er) trimestre del año.</t>
  </si>
  <si>
    <t>Durante el Trimestre Enero- Marzo 2025 se realizo la primera subasta, dicha actividad estaba estipulada a desarrollarse en el segundo trimestre del año, específicamente en la primera semana de abril, pero por motivos de disponibilidad del Salón Aida Cartagena Portalatín de la Biblioteca Nacional Pedro Henríquez Ureña se realizo el 28 de marzo de 2025. La subasta 1-2025 produjo una recaudación de RD$ 23,300,000.00, con la venta de 79 casos de vehículos reparables y 17 lotes de equipos de oficina. En cuanto a la subejecución financiera esta se debió a que durante el trimestre enero-Marzo 2025 se contemplo el pago del bono por desempeño individual de los colaboradores de esta institución por un monto de RD$759,000.00, pero este no se pudo ejecutar por motivos a la Resolución  008-2025 del Ministerio de Administración Publica  de fecha 20 de enero de 2025, que establece en su articulo 3 que habla del Incentivo por Rendimiento Individual  acápite "e" cito " Sera pagado durante el segundo (2do) trimestre y antes de que finalice el tercer (3er) trimestre del año.</t>
  </si>
  <si>
    <t>Durante el trimestre Enero-marzo se logro  la recepción de 146 inventarios de Instituciones del Estado Dominicano .</t>
  </si>
  <si>
    <t>La sobre ejecución física que experimento el producto se debe que durante el trimestre enero-marzo las instituciones públicas  nos remitieron una mayor cantidad de inventarios que los esperados, el tiempo en que estas instituciones remiten esta fuera de nuestro control. En cuanto a la subejecución financiera esta se debió a que durante el trimestre enero-Marzo 2025 se contemplo el pago del bono por desempeño individual de los colaboradores de esta institución por un monto de RD$1,620,650.00, pero este no se pudo ejecutar por motivos a la Resolución  008-2025 del Ministerio de Administración Publica  de fecha 20 de enero de 2025, que establece en su articulo 3 que habla del Incentivo por Rendimiento Individual  acápite "e" cito " Sera pagado durante el segundo (2do) trimestre y antes de que finalice el tercer (3er) trimestre del año.</t>
  </si>
  <si>
    <t xml:space="preserve">Durante  el  trimestre Enero-Marzo del 2025, se realizó la primera subasta subasta del año, con la participación de 106 oferentes. </t>
  </si>
  <si>
    <t>Incrementar la estabilidad en la propiedad de las viviendas  por los ciudadanos de escasos recursos económicos, medido en porcentaje de la posesión de sus activos, de un 32% en el año 2024 a un 33% para el año 2025.</t>
  </si>
  <si>
    <t>Carlos Valdez</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</si>
</sst>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_(* #,##0.00_);_(* \(#,##0.00\);_(* &quot;-&quot;??_);_(@_)"/>
    <numFmt numFmtId="165" formatCode="dd/mm/yyyy;@"/>
    <numFmt numFmtId="166" formatCode="[$-10409]#,##0;\-#,##0"/>
    <numFmt numFmtId="167" formatCode="[$-10409]#,##0.00;\-#,##0.00"/>
    <numFmt numFmtId="168" formatCode="0.0%"/>
  </numFmts>
  <fonts count="28" x14ac:knownFonts="1">
    <font>
      <sz val="11"/>
      <color theme="1"/>
      <name val="Calibri"/>
      <family val="2"/>
      <scheme val="minor"/>
    </font>
    <font>
      <sz val="11"/>
      <color theme="1"/>
      <name val="Calibri"/>
      <family val="2"/>
      <scheme val="minor"/>
    </font>
    <font>
      <b/>
      <sz val="11"/>
      <color theme="1"/>
      <name val="Calibri"/>
      <family val="2"/>
      <scheme val="minor"/>
    </font>
    <font>
      <b/>
      <sz val="16"/>
      <color rgb="FF000000"/>
      <name val="Calibri"/>
      <family val="2"/>
      <scheme val="minor"/>
    </font>
    <font>
      <b/>
      <sz val="12"/>
      <color rgb="FF000000"/>
      <name val="Calibri"/>
      <family val="2"/>
      <scheme val="minor"/>
    </font>
    <font>
      <b/>
      <sz val="9"/>
      <color rgb="FF000000"/>
      <name val="Calibri"/>
      <family val="2"/>
      <scheme val="minor"/>
    </font>
    <font>
      <sz val="9"/>
      <color rgb="FF000000"/>
      <name val="Calibri"/>
      <family val="2"/>
      <scheme val="minor"/>
    </font>
    <font>
      <b/>
      <sz val="12"/>
      <color theme="0"/>
      <name val="Calibri"/>
      <family val="2"/>
      <scheme val="minor"/>
    </font>
    <font>
      <b/>
      <sz val="12"/>
      <color theme="1"/>
      <name val="Calibri"/>
      <family val="2"/>
      <scheme val="minor"/>
    </font>
    <font>
      <b/>
      <sz val="11"/>
      <color rgb="FF000000"/>
      <name val="Calibri"/>
      <family val="2"/>
      <scheme val="minor"/>
    </font>
    <font>
      <sz val="10"/>
      <color theme="1"/>
      <name val="Calibri"/>
      <family val="2"/>
      <scheme val="minor"/>
    </font>
    <font>
      <sz val="11"/>
      <name val="Calibri"/>
      <family val="2"/>
    </font>
    <font>
      <sz val="8"/>
      <color theme="1"/>
      <name val="Calibri"/>
      <family val="2"/>
      <scheme val="minor"/>
    </font>
    <font>
      <sz val="12"/>
      <color rgb="FF000000"/>
      <name val="Century Gothic"/>
      <family val="2"/>
    </font>
    <font>
      <b/>
      <sz val="11"/>
      <name val="Calibri"/>
      <family val="2"/>
    </font>
    <font>
      <b/>
      <sz val="11"/>
      <color rgb="FF000000"/>
      <name val="Calibri"/>
      <family val="2"/>
    </font>
    <font>
      <b/>
      <sz val="10"/>
      <color rgb="FF000000"/>
      <name val="Calibri"/>
      <family val="2"/>
    </font>
    <font>
      <b/>
      <sz val="11"/>
      <color theme="0"/>
      <name val="Century Gothic"/>
      <family val="2"/>
    </font>
    <font>
      <i/>
      <sz val="10"/>
      <color theme="1"/>
      <name val="Calibri"/>
      <family val="2"/>
      <scheme val="minor"/>
    </font>
    <font>
      <i/>
      <sz val="11"/>
      <color theme="1"/>
      <name val="Calibri"/>
      <family val="2"/>
      <scheme val="minor"/>
    </font>
    <font>
      <sz val="8"/>
      <name val="Calibri"/>
      <family val="2"/>
      <scheme val="minor"/>
    </font>
    <font>
      <sz val="8"/>
      <color theme="1"/>
      <name val="Calibri"/>
      <family val="2"/>
    </font>
    <font>
      <sz val="11"/>
      <color theme="1"/>
      <name val="Calibri"/>
      <family val="2"/>
    </font>
    <font>
      <sz val="8"/>
      <name val="Calibri"/>
      <family val="2"/>
    </font>
    <font>
      <b/>
      <i/>
      <sz val="11"/>
      <color theme="1"/>
      <name val="Calibri"/>
      <family val="2"/>
      <scheme val="minor"/>
    </font>
    <font>
      <b/>
      <sz val="12"/>
      <name val="Calibri"/>
      <family val="2"/>
    </font>
    <font>
      <sz val="12"/>
      <name val="Calibri"/>
      <family val="2"/>
    </font>
    <font>
      <i/>
      <sz val="12"/>
      <color theme="1"/>
      <name val="Calibri"/>
      <family val="2"/>
      <scheme val="minor"/>
    </font>
  </fonts>
  <fills count="10">
    <fill>
      <patternFill patternType="none"/>
    </fill>
    <fill>
      <patternFill patternType="gray125"/>
    </fill>
    <fill>
      <patternFill patternType="solid">
        <fgColor rgb="FFDCE6F1"/>
        <bgColor indexed="64"/>
      </patternFill>
    </fill>
    <fill>
      <patternFill patternType="solid">
        <fgColor theme="0" tint="-0.499984740745262"/>
        <bgColor indexed="64"/>
      </patternFill>
    </fill>
    <fill>
      <patternFill patternType="solid">
        <fgColor rgb="FF002060"/>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0" tint="-0.14999847407452621"/>
        <bgColor rgb="FFF5F5F5"/>
      </patternFill>
    </fill>
    <fill>
      <patternFill patternType="solid">
        <fgColor theme="0"/>
        <bgColor indexed="64"/>
      </patternFill>
    </fill>
  </fills>
  <borders count="43">
    <border>
      <left/>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right style="medium">
        <color indexed="64"/>
      </right>
      <top/>
      <bottom style="medium">
        <color rgb="FFFFFFFF"/>
      </bottom>
      <diagonal/>
    </border>
    <border>
      <left style="medium">
        <color indexed="64"/>
      </left>
      <right style="medium">
        <color indexed="64"/>
      </right>
      <top style="medium">
        <color indexed="64"/>
      </top>
      <bottom style="medium">
        <color rgb="FFFFFFFF"/>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rgb="FFFFFFFF"/>
      </top>
      <bottom style="medium">
        <color indexed="64"/>
      </bottom>
      <diagonal/>
    </border>
    <border>
      <left style="medium">
        <color indexed="64"/>
      </left>
      <right style="medium">
        <color indexed="64"/>
      </right>
      <top style="medium">
        <color rgb="FFFFFFFF"/>
      </top>
      <bottom style="medium">
        <color indexed="64"/>
      </bottom>
      <diagonal/>
    </border>
    <border>
      <left/>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top style="thin">
        <color rgb="FFD3D3D3"/>
      </top>
      <bottom style="thin">
        <color rgb="FFD3D3D3"/>
      </bottom>
      <diagonal/>
    </border>
    <border>
      <left/>
      <right style="thin">
        <color rgb="FFD3D3D3"/>
      </right>
      <top style="thin">
        <color rgb="FFD3D3D3"/>
      </top>
      <bottom style="thin">
        <color theme="2" tint="-9.9978637043366805E-2"/>
      </bottom>
      <diagonal/>
    </border>
    <border>
      <left style="thin">
        <color rgb="FFD3D3D3"/>
      </left>
      <right style="thin">
        <color rgb="FFD3D3D3"/>
      </right>
      <top style="thin">
        <color rgb="FFD3D3D3"/>
      </top>
      <bottom style="thin">
        <color theme="2" tint="-9.9978637043366805E-2"/>
      </bottom>
      <diagonal/>
    </border>
    <border>
      <left/>
      <right/>
      <top style="thin">
        <color rgb="FFD3D3D3"/>
      </top>
      <bottom style="thin">
        <color theme="2" tint="-9.9978637043366805E-2"/>
      </bottom>
      <diagonal/>
    </border>
    <border>
      <left/>
      <right style="thin">
        <color rgb="FFD3D3D3"/>
      </right>
      <top style="thin">
        <color theme="2" tint="-9.9978637043366805E-2"/>
      </top>
      <bottom style="thin">
        <color theme="2" tint="-9.9978637043366805E-2"/>
      </bottom>
      <diagonal/>
    </border>
    <border>
      <left style="thin">
        <color rgb="FFD3D3D3"/>
      </left>
      <right style="thin">
        <color rgb="FFD3D3D3"/>
      </right>
      <top style="thin">
        <color theme="2" tint="-9.9978637043366805E-2"/>
      </top>
      <bottom style="thin">
        <color theme="2" tint="-9.9978637043366805E-2"/>
      </bottom>
      <diagonal/>
    </border>
    <border>
      <left/>
      <right/>
      <top style="thin">
        <color theme="2" tint="-9.9978637043366805E-2"/>
      </top>
      <bottom style="thin">
        <color theme="2" tint="-9.9978637043366805E-2"/>
      </bottom>
      <diagonal/>
    </border>
    <border>
      <left/>
      <right/>
      <top/>
      <bottom style="thin">
        <color rgb="FFD3D3D3"/>
      </bottom>
      <diagonal/>
    </border>
    <border>
      <left style="thin">
        <color theme="2" tint="-9.9978637043366805E-2"/>
      </left>
      <right style="thin">
        <color rgb="FFD3D3D3"/>
      </right>
      <top style="thin">
        <color theme="2" tint="-9.9978637043366805E-2"/>
      </top>
      <bottom style="thin">
        <color theme="2" tint="-9.9978637043366805E-2"/>
      </bottom>
      <diagonal/>
    </border>
    <border>
      <left/>
      <right style="thin">
        <color theme="2" tint="-9.9978637043366805E-2"/>
      </right>
      <top style="thin">
        <color theme="2" tint="-9.9978637043366805E-2"/>
      </top>
      <bottom style="thin">
        <color theme="2" tint="-9.9978637043366805E-2"/>
      </bottom>
      <diagonal/>
    </border>
    <border>
      <left/>
      <right style="medium">
        <color indexed="64"/>
      </right>
      <top style="medium">
        <color indexed="64"/>
      </top>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theme="0" tint="-0.34998626667073579"/>
      </top>
      <bottom style="thin">
        <color theme="0" tint="-0.34998626667073579"/>
      </bottom>
      <diagonal/>
    </border>
    <border>
      <left/>
      <right style="medium">
        <color indexed="64"/>
      </right>
      <top style="thin">
        <color theme="0" tint="-0.34998626667073579"/>
      </top>
      <bottom style="thin">
        <color theme="0" tint="-0.34998626667073579"/>
      </bottom>
      <diagonal/>
    </border>
    <border>
      <left style="medium">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medium">
        <color indexed="64"/>
      </right>
      <top style="thin">
        <color theme="0" tint="-0.34998626667073579"/>
      </top>
      <bottom style="thin">
        <color theme="0" tint="-0.34998626667073579"/>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theme="0" tint="-0.34998626667073579"/>
      </left>
      <right style="thin">
        <color theme="0" tint="-0.34998626667073579"/>
      </right>
      <top/>
      <bottom/>
      <diagonal/>
    </border>
    <border>
      <left style="medium">
        <color indexed="64"/>
      </left>
      <right style="thin">
        <color theme="0" tint="-0.34998626667073579"/>
      </right>
      <top/>
      <bottom/>
      <diagonal/>
    </border>
    <border>
      <left style="thin">
        <color theme="0" tint="-0.34998626667073579"/>
      </left>
      <right style="medium">
        <color indexed="64"/>
      </right>
      <top/>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112">
    <xf numFmtId="0" fontId="0" fillId="0" borderId="0" xfId="0"/>
    <xf numFmtId="0" fontId="0" fillId="0" borderId="0" xfId="0" applyProtection="1">
      <protection locked="0"/>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11" fillId="0" borderId="0" xfId="0" applyFont="1" applyProtection="1">
      <protection locked="0"/>
    </xf>
    <xf numFmtId="0" fontId="10" fillId="6" borderId="13" xfId="0" applyFont="1" applyFill="1" applyBorder="1" applyAlignment="1">
      <alignment horizontal="center" vertical="center"/>
    </xf>
    <xf numFmtId="0" fontId="10" fillId="0" borderId="13" xfId="0" applyFont="1" applyBorder="1" applyAlignment="1" applyProtection="1">
      <alignment horizontal="center" vertical="center" wrapText="1"/>
      <protection locked="0"/>
    </xf>
    <xf numFmtId="0" fontId="10" fillId="6" borderId="13" xfId="0" applyFont="1" applyFill="1" applyBorder="1" applyAlignment="1">
      <alignment horizontal="center" vertical="center" wrapText="1"/>
    </xf>
    <xf numFmtId="0" fontId="19" fillId="0" borderId="0" xfId="0" applyFont="1" applyAlignment="1" applyProtection="1">
      <alignment horizontal="left" vertical="center" wrapText="1"/>
      <protection locked="0"/>
    </xf>
    <xf numFmtId="165" fontId="6" fillId="0" borderId="10" xfId="0" applyNumberFormat="1" applyFont="1" applyBorder="1" applyAlignment="1">
      <alignment horizontal="center" vertical="center" wrapText="1"/>
    </xf>
    <xf numFmtId="0" fontId="6" fillId="0" borderId="11" xfId="0" applyFont="1" applyBorder="1" applyAlignment="1">
      <alignment horizontal="center" vertical="center" wrapText="1"/>
    </xf>
    <xf numFmtId="0" fontId="12" fillId="0" borderId="20" xfId="0" applyFont="1" applyBorder="1" applyAlignment="1">
      <alignment vertical="center" wrapText="1" readingOrder="1"/>
    </xf>
    <xf numFmtId="0" fontId="12" fillId="0" borderId="27" xfId="0" applyFont="1" applyBorder="1" applyAlignment="1">
      <alignment vertical="center" wrapText="1" readingOrder="1"/>
    </xf>
    <xf numFmtId="0" fontId="9" fillId="0" borderId="3" xfId="0" applyFont="1" applyBorder="1" applyAlignment="1">
      <alignment vertical="center"/>
    </xf>
    <xf numFmtId="0" fontId="2" fillId="0" borderId="3" xfId="0" applyFont="1" applyBorder="1"/>
    <xf numFmtId="0" fontId="9" fillId="0" borderId="3" xfId="0" applyFont="1" applyBorder="1" applyAlignment="1">
      <alignment vertical="center" wrapText="1"/>
    </xf>
    <xf numFmtId="0" fontId="0" fillId="0" borderId="3" xfId="0" applyBorder="1"/>
    <xf numFmtId="0" fontId="9" fillId="0" borderId="3" xfId="0" applyFont="1" applyBorder="1" applyAlignment="1" applyProtection="1">
      <alignment vertical="center" wrapText="1"/>
      <protection locked="0"/>
    </xf>
    <xf numFmtId="0" fontId="3" fillId="9" borderId="37" xfId="0" applyFont="1" applyFill="1" applyBorder="1" applyAlignment="1">
      <alignment vertical="top" wrapText="1"/>
    </xf>
    <xf numFmtId="0" fontId="3" fillId="9" borderId="38" xfId="0" applyFont="1" applyFill="1" applyBorder="1" applyAlignment="1">
      <alignment vertical="top" wrapText="1"/>
    </xf>
    <xf numFmtId="0" fontId="3" fillId="9" borderId="39" xfId="0" applyFont="1" applyFill="1" applyBorder="1" applyAlignment="1">
      <alignment vertical="top" wrapText="1"/>
    </xf>
    <xf numFmtId="0" fontId="11" fillId="0" borderId="8" xfId="0" applyFont="1" applyBorder="1" applyProtection="1">
      <protection locked="0"/>
    </xf>
    <xf numFmtId="0" fontId="9" fillId="9" borderId="3" xfId="0" applyFont="1" applyFill="1" applyBorder="1" applyAlignment="1" applyProtection="1">
      <alignment vertical="center" wrapText="1"/>
      <protection locked="0"/>
    </xf>
    <xf numFmtId="0" fontId="16" fillId="8" borderId="40" xfId="0" applyFont="1" applyFill="1" applyBorder="1" applyAlignment="1">
      <alignment horizontal="center" vertical="center" wrapText="1" readingOrder="1"/>
    </xf>
    <xf numFmtId="0" fontId="16" fillId="8" borderId="41" xfId="0" applyFont="1" applyFill="1" applyBorder="1" applyAlignment="1">
      <alignment horizontal="center" vertical="center" wrapText="1" readingOrder="1"/>
    </xf>
    <xf numFmtId="0" fontId="16" fillId="8" borderId="42" xfId="0" applyFont="1" applyFill="1" applyBorder="1" applyAlignment="1">
      <alignment horizontal="center" vertical="center" wrapText="1" readingOrder="1"/>
    </xf>
    <xf numFmtId="0" fontId="12" fillId="9" borderId="15" xfId="0" applyFont="1" applyFill="1" applyBorder="1" applyAlignment="1">
      <alignment vertical="center" wrapText="1" readingOrder="1"/>
    </xf>
    <xf numFmtId="167" fontId="21" fillId="9" borderId="15" xfId="0" applyNumberFormat="1" applyFont="1" applyFill="1" applyBorder="1" applyAlignment="1">
      <alignment horizontal="left" vertical="center" wrapText="1" readingOrder="1"/>
    </xf>
    <xf numFmtId="3" fontId="21" fillId="9" borderId="15" xfId="0" applyNumberFormat="1" applyFont="1" applyFill="1" applyBorder="1" applyAlignment="1">
      <alignment horizontal="center" vertical="center" wrapText="1" readingOrder="1"/>
    </xf>
    <xf numFmtId="4" fontId="21" fillId="9" borderId="15" xfId="0" applyNumberFormat="1" applyFont="1" applyFill="1" applyBorder="1" applyAlignment="1">
      <alignment horizontal="center" vertical="center" wrapText="1" readingOrder="1"/>
    </xf>
    <xf numFmtId="168" fontId="12" fillId="9" borderId="15" xfId="2" applyNumberFormat="1" applyFont="1" applyFill="1" applyBorder="1" applyAlignment="1">
      <alignment horizontal="center" vertical="center" wrapText="1" readingOrder="1"/>
    </xf>
    <xf numFmtId="0" fontId="12" fillId="9" borderId="15" xfId="0" applyFont="1" applyFill="1" applyBorder="1" applyAlignment="1">
      <alignment horizontal="left" vertical="center" wrapText="1" readingOrder="1"/>
    </xf>
    <xf numFmtId="0" fontId="23" fillId="9" borderId="15" xfId="0" applyFont="1" applyFill="1" applyBorder="1" applyAlignment="1" applyProtection="1">
      <alignment vertical="center" wrapText="1" readingOrder="1"/>
      <protection locked="0"/>
    </xf>
    <xf numFmtId="3" fontId="12" fillId="9" borderId="15" xfId="0" applyNumberFormat="1" applyFont="1" applyFill="1" applyBorder="1" applyAlignment="1">
      <alignment horizontal="center" vertical="center" wrapText="1" readingOrder="1"/>
    </xf>
    <xf numFmtId="4" fontId="12" fillId="9" borderId="15" xfId="0" applyNumberFormat="1" applyFont="1" applyFill="1" applyBorder="1" applyAlignment="1">
      <alignment horizontal="center" vertical="center" wrapText="1" readingOrder="1"/>
    </xf>
    <xf numFmtId="9" fontId="12" fillId="9" borderId="15" xfId="2" applyFont="1" applyFill="1" applyBorder="1" applyAlignment="1">
      <alignment horizontal="center" vertical="center" wrapText="1" readingOrder="1"/>
    </xf>
    <xf numFmtId="166" fontId="21" fillId="9" borderId="15" xfId="0" applyNumberFormat="1" applyFont="1" applyFill="1" applyBorder="1" applyAlignment="1" applyProtection="1">
      <alignment horizontal="center" vertical="center" wrapText="1" readingOrder="1"/>
      <protection locked="0"/>
    </xf>
    <xf numFmtId="0" fontId="12" fillId="9" borderId="15" xfId="0" applyFont="1" applyFill="1" applyBorder="1" applyAlignment="1">
      <alignment horizontal="center" vertical="center" wrapText="1" readingOrder="1"/>
    </xf>
    <xf numFmtId="4" fontId="12" fillId="9" borderId="15" xfId="0" applyNumberFormat="1" applyFont="1" applyFill="1" applyBorder="1" applyAlignment="1">
      <alignment horizontal="center" vertical="center"/>
    </xf>
    <xf numFmtId="0" fontId="14" fillId="0" borderId="0" xfId="0" applyFont="1" applyAlignment="1" applyProtection="1">
      <alignment horizontal="center"/>
      <protection locked="0"/>
    </xf>
    <xf numFmtId="0" fontId="10" fillId="6" borderId="15" xfId="0" applyFont="1" applyFill="1" applyBorder="1" applyAlignment="1">
      <alignment horizontal="left" vertical="center" wrapText="1"/>
    </xf>
    <xf numFmtId="0" fontId="10" fillId="6" borderId="32" xfId="0" applyFont="1" applyFill="1" applyBorder="1" applyAlignment="1">
      <alignment horizontal="left" vertical="center" wrapText="1"/>
    </xf>
    <xf numFmtId="0" fontId="0" fillId="3" borderId="3" xfId="0" applyFill="1" applyBorder="1" applyAlignment="1">
      <alignment horizontal="center"/>
    </xf>
    <xf numFmtId="0" fontId="0" fillId="3" borderId="0" xfId="0" applyFill="1" applyAlignment="1">
      <alignment horizontal="center"/>
    </xf>
    <xf numFmtId="0" fontId="0" fillId="3" borderId="4" xfId="0" applyFill="1" applyBorder="1" applyAlignment="1">
      <alignment horizontal="center"/>
    </xf>
    <xf numFmtId="0" fontId="7" fillId="4" borderId="3" xfId="0" applyFont="1" applyFill="1" applyBorder="1" applyAlignment="1">
      <alignment horizontal="left" vertical="center"/>
    </xf>
    <xf numFmtId="0" fontId="7" fillId="4" borderId="0" xfId="0" applyFont="1" applyFill="1" applyAlignment="1">
      <alignment horizontal="left" vertical="center"/>
    </xf>
    <xf numFmtId="0" fontId="7" fillId="4" borderId="4" xfId="0" applyFont="1" applyFill="1" applyBorder="1" applyAlignment="1">
      <alignment horizontal="left" vertical="center"/>
    </xf>
    <xf numFmtId="0" fontId="8" fillId="5" borderId="3" xfId="0" applyFont="1" applyFill="1" applyBorder="1" applyAlignment="1">
      <alignment horizontal="left" vertical="center"/>
    </xf>
    <xf numFmtId="0" fontId="8" fillId="5" borderId="0" xfId="0" applyFont="1" applyFill="1" applyAlignment="1">
      <alignment horizontal="left" vertical="center"/>
    </xf>
    <xf numFmtId="0" fontId="8" fillId="5" borderId="4" xfId="0" applyFont="1" applyFill="1" applyBorder="1" applyAlignment="1">
      <alignment horizontal="left" vertical="center"/>
    </xf>
    <xf numFmtId="0" fontId="12" fillId="6" borderId="15" xfId="0" applyFont="1" applyFill="1" applyBorder="1" applyAlignment="1">
      <alignment horizontal="center" vertical="center" wrapText="1"/>
    </xf>
    <xf numFmtId="0" fontId="12" fillId="6" borderId="32" xfId="0" applyFont="1" applyFill="1" applyBorder="1" applyAlignment="1">
      <alignment horizontal="center" vertical="center" wrapText="1"/>
    </xf>
    <xf numFmtId="0" fontId="19" fillId="0" borderId="0" xfId="0" applyFont="1" applyAlignment="1" applyProtection="1">
      <alignment horizontal="left" vertical="center" wrapText="1"/>
      <protection locked="0"/>
    </xf>
    <xf numFmtId="0" fontId="19" fillId="0" borderId="4" xfId="0" applyFont="1" applyBorder="1" applyAlignment="1" applyProtection="1">
      <alignment horizontal="left" vertical="center" wrapText="1"/>
      <protection locked="0"/>
    </xf>
    <xf numFmtId="0" fontId="15" fillId="8" borderId="18" xfId="0" applyFont="1" applyFill="1" applyBorder="1" applyAlignment="1">
      <alignment horizontal="center" vertical="center" wrapText="1" readingOrder="1"/>
    </xf>
    <xf numFmtId="0" fontId="11" fillId="6" borderId="36" xfId="0" applyFont="1" applyFill="1" applyBorder="1" applyAlignment="1">
      <alignment vertical="top" wrapText="1"/>
    </xf>
    <xf numFmtId="39" fontId="11" fillId="0" borderId="17" xfId="1" applyNumberFormat="1" applyFont="1" applyFill="1" applyBorder="1" applyAlignment="1" applyProtection="1">
      <alignment horizontal="center" vertical="center" wrapText="1" readingOrder="1"/>
      <protection locked="0"/>
    </xf>
    <xf numFmtId="39" fontId="11" fillId="0" borderId="19" xfId="1" applyNumberFormat="1" applyFont="1" applyFill="1" applyBorder="1" applyAlignment="1" applyProtection="1">
      <alignment horizontal="center" vertical="center" wrapText="1" readingOrder="1"/>
      <protection locked="0"/>
    </xf>
    <xf numFmtId="39" fontId="11" fillId="0" borderId="16" xfId="1" applyNumberFormat="1" applyFont="1" applyFill="1" applyBorder="1" applyAlignment="1" applyProtection="1">
      <alignment horizontal="center" vertical="center" wrapText="1" readingOrder="1"/>
      <protection locked="0"/>
    </xf>
    <xf numFmtId="0" fontId="11" fillId="6" borderId="18" xfId="0" applyFont="1" applyFill="1" applyBorder="1" applyAlignment="1">
      <alignment vertical="top"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5" fillId="2" borderId="0" xfId="0" applyFont="1" applyFill="1" applyAlignment="1">
      <alignment horizontal="center"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6" fillId="0" borderId="8" xfId="0" applyFont="1" applyBorder="1" applyAlignment="1">
      <alignment horizontal="center" vertical="center" wrapText="1"/>
    </xf>
    <xf numFmtId="0" fontId="6" fillId="0" borderId="7" xfId="0" applyFont="1" applyBorder="1" applyAlignment="1">
      <alignment horizontal="center" vertical="center" wrapText="1"/>
    </xf>
    <xf numFmtId="0" fontId="6" fillId="0" borderId="9" xfId="0" applyFont="1" applyBorder="1" applyAlignment="1">
      <alignment horizontal="center" vertical="center" wrapText="1"/>
    </xf>
    <xf numFmtId="0" fontId="14" fillId="6" borderId="33" xfId="0" applyFont="1" applyFill="1" applyBorder="1" applyAlignment="1">
      <alignment horizontal="center" vertical="center" wrapText="1" readingOrder="1"/>
    </xf>
    <xf numFmtId="0" fontId="14" fillId="6" borderId="16" xfId="0" applyFont="1" applyFill="1" applyBorder="1" applyAlignment="1">
      <alignment horizontal="center" vertical="center" wrapText="1" readingOrder="1"/>
    </xf>
    <xf numFmtId="0" fontId="14" fillId="6" borderId="17" xfId="0" applyFont="1" applyFill="1" applyBorder="1" applyAlignment="1">
      <alignment horizontal="center" vertical="center" wrapText="1" readingOrder="1"/>
    </xf>
    <xf numFmtId="0" fontId="14" fillId="6" borderId="34" xfId="0" applyFont="1" applyFill="1" applyBorder="1" applyAlignment="1">
      <alignment horizontal="center" vertical="center" wrapText="1" readingOrder="1"/>
    </xf>
    <xf numFmtId="0" fontId="14" fillId="6" borderId="19" xfId="0" applyFont="1" applyFill="1" applyBorder="1" applyAlignment="1">
      <alignment horizontal="center" vertical="center" wrapText="1" readingOrder="1"/>
    </xf>
    <xf numFmtId="0" fontId="0" fillId="0" borderId="3" xfId="0" applyBorder="1" applyAlignment="1">
      <alignment horizontal="center"/>
    </xf>
    <xf numFmtId="0" fontId="0" fillId="0" borderId="12" xfId="0" applyBorder="1" applyAlignment="1">
      <alignment horizontal="center"/>
    </xf>
    <xf numFmtId="0" fontId="0" fillId="0" borderId="0" xfId="0" applyAlignment="1">
      <alignment horizontal="center"/>
    </xf>
    <xf numFmtId="0" fontId="0" fillId="0" borderId="30" xfId="0" applyBorder="1" applyAlignment="1">
      <alignment horizontal="center"/>
    </xf>
    <xf numFmtId="49" fontId="18" fillId="0" borderId="13" xfId="0" quotePrefix="1" applyNumberFormat="1" applyFont="1" applyBorder="1" applyAlignment="1" applyProtection="1">
      <alignment horizontal="left" vertical="center" wrapText="1"/>
      <protection locked="0"/>
    </xf>
    <xf numFmtId="49" fontId="18" fillId="0" borderId="14" xfId="0" quotePrefix="1" applyNumberFormat="1" applyFont="1" applyBorder="1" applyAlignment="1" applyProtection="1">
      <alignment horizontal="left" vertical="center" wrapText="1"/>
      <protection locked="0"/>
    </xf>
    <xf numFmtId="49" fontId="18" fillId="0" borderId="31" xfId="0" quotePrefix="1" applyNumberFormat="1" applyFont="1" applyBorder="1" applyAlignment="1" applyProtection="1">
      <alignment horizontal="left" vertical="center" wrapText="1"/>
      <protection locked="0"/>
    </xf>
    <xf numFmtId="0" fontId="19" fillId="0" borderId="7" xfId="0" applyFont="1" applyBorder="1" applyAlignment="1" applyProtection="1">
      <alignment horizontal="left" vertical="center" wrapText="1"/>
      <protection locked="0"/>
    </xf>
    <xf numFmtId="0" fontId="19" fillId="0" borderId="8" xfId="0" applyFont="1" applyBorder="1" applyAlignment="1" applyProtection="1">
      <alignment horizontal="left" vertical="center" wrapText="1"/>
      <protection locked="0"/>
    </xf>
    <xf numFmtId="0" fontId="19" fillId="0" borderId="9" xfId="0" applyFont="1" applyBorder="1" applyAlignment="1" applyProtection="1">
      <alignment horizontal="left" vertical="center" wrapText="1"/>
      <protection locked="0"/>
    </xf>
    <xf numFmtId="0" fontId="24" fillId="0" borderId="0" xfId="0" applyFont="1" applyAlignment="1" applyProtection="1">
      <alignment horizontal="left" vertical="center" wrapText="1"/>
      <protection locked="0"/>
    </xf>
    <xf numFmtId="0" fontId="24" fillId="0" borderId="4" xfId="0" applyFont="1" applyBorder="1" applyAlignment="1" applyProtection="1">
      <alignment horizontal="left" vertical="center" wrapText="1"/>
      <protection locked="0"/>
    </xf>
    <xf numFmtId="0" fontId="19" fillId="9" borderId="0" xfId="0" applyFont="1" applyFill="1" applyAlignment="1" applyProtection="1">
      <alignment horizontal="left" vertical="center" wrapText="1"/>
      <protection locked="0"/>
    </xf>
    <xf numFmtId="0" fontId="19" fillId="9" borderId="4" xfId="0" applyFont="1" applyFill="1" applyBorder="1" applyAlignment="1" applyProtection="1">
      <alignment horizontal="left" vertical="center" wrapText="1"/>
      <protection locked="0"/>
    </xf>
    <xf numFmtId="39" fontId="11" fillId="0" borderId="35" xfId="1" applyNumberFormat="1" applyFont="1" applyFill="1" applyBorder="1" applyAlignment="1" applyProtection="1">
      <alignment horizontal="center" vertical="center" wrapText="1" readingOrder="1"/>
      <protection locked="0"/>
    </xf>
    <xf numFmtId="39" fontId="11" fillId="0" borderId="18" xfId="1" applyNumberFormat="1" applyFont="1" applyFill="1" applyBorder="1" applyAlignment="1" applyProtection="1">
      <alignment horizontal="center" vertical="center" wrapText="1" readingOrder="1"/>
      <protection locked="0"/>
    </xf>
    <xf numFmtId="10" fontId="11" fillId="7" borderId="18" xfId="2" applyNumberFormat="1" applyFont="1" applyFill="1" applyBorder="1" applyAlignment="1" applyProtection="1">
      <alignment horizontal="center" vertical="center" wrapText="1" readingOrder="1"/>
    </xf>
    <xf numFmtId="10" fontId="11" fillId="7" borderId="36" xfId="2" applyNumberFormat="1" applyFont="1" applyFill="1" applyBorder="1" applyAlignment="1" applyProtection="1">
      <alignment horizontal="center" vertical="center" wrapText="1" readingOrder="1"/>
    </xf>
    <xf numFmtId="167" fontId="21" fillId="0" borderId="22" xfId="0" applyNumberFormat="1" applyFont="1" applyBorder="1" applyAlignment="1">
      <alignment horizontal="center" vertical="center" wrapText="1" readingOrder="1"/>
    </xf>
    <xf numFmtId="0" fontId="22" fillId="0" borderId="23" xfId="0" applyFont="1" applyBorder="1" applyAlignment="1">
      <alignment vertical="center" wrapText="1" readingOrder="1"/>
    </xf>
    <xf numFmtId="0" fontId="22" fillId="0" borderId="21" xfId="0" applyFont="1" applyBorder="1" applyAlignment="1">
      <alignment vertical="center" wrapText="1" readingOrder="1"/>
    </xf>
    <xf numFmtId="167" fontId="21" fillId="0" borderId="25" xfId="0" applyNumberFormat="1" applyFont="1" applyBorder="1" applyAlignment="1">
      <alignment horizontal="center" vertical="center" wrapText="1" readingOrder="1"/>
    </xf>
    <xf numFmtId="0" fontId="22" fillId="0" borderId="26" xfId="0" applyFont="1" applyBorder="1" applyAlignment="1">
      <alignment vertical="center" wrapText="1" readingOrder="1"/>
    </xf>
    <xf numFmtId="0" fontId="22" fillId="0" borderId="24" xfId="0" applyFont="1" applyBorder="1" applyAlignment="1">
      <alignment vertical="center" wrapText="1" readingOrder="1"/>
    </xf>
    <xf numFmtId="167" fontId="21" fillId="0" borderId="28" xfId="0" applyNumberFormat="1" applyFont="1" applyBorder="1" applyAlignment="1">
      <alignment horizontal="center" vertical="center" wrapText="1" readingOrder="1"/>
    </xf>
    <xf numFmtId="0" fontId="22" fillId="0" borderId="29" xfId="0" applyFont="1" applyBorder="1" applyAlignment="1">
      <alignment vertical="center" wrapText="1" readingOrder="1"/>
    </xf>
    <xf numFmtId="0" fontId="8" fillId="5" borderId="3" xfId="0" applyFont="1" applyFill="1" applyBorder="1" applyAlignment="1">
      <alignment horizontal="left" vertical="center" wrapText="1"/>
    </xf>
    <xf numFmtId="0" fontId="8" fillId="5" borderId="0" xfId="0" applyFont="1" applyFill="1" applyAlignment="1">
      <alignment horizontal="left" vertical="center" wrapText="1"/>
    </xf>
    <xf numFmtId="0" fontId="8" fillId="5" borderId="4" xfId="0" applyFont="1" applyFill="1" applyBorder="1" applyAlignment="1">
      <alignment horizontal="left" vertical="center" wrapText="1"/>
    </xf>
    <xf numFmtId="0" fontId="24" fillId="9" borderId="0" xfId="0" applyFont="1" applyFill="1" applyAlignment="1" applyProtection="1">
      <alignment horizontal="left" vertical="center" wrapText="1"/>
      <protection locked="0"/>
    </xf>
    <xf numFmtId="0" fontId="24" fillId="9" borderId="4" xfId="0" applyFont="1" applyFill="1" applyBorder="1" applyAlignment="1" applyProtection="1">
      <alignment horizontal="left" vertical="center" wrapText="1"/>
      <protection locked="0"/>
    </xf>
    <xf numFmtId="0" fontId="24" fillId="9" borderId="0" xfId="0" applyFont="1" applyFill="1" applyAlignment="1" applyProtection="1">
      <alignment vertical="center" wrapText="1"/>
      <protection locked="0"/>
    </xf>
    <xf numFmtId="0" fontId="24" fillId="9" borderId="4" xfId="0" applyFont="1" applyFill="1" applyBorder="1" applyAlignment="1" applyProtection="1">
      <alignment vertical="center" wrapText="1"/>
      <protection locked="0"/>
    </xf>
    <xf numFmtId="0" fontId="25" fillId="0" borderId="0" xfId="0" applyFont="1" applyAlignment="1" applyProtection="1">
      <alignment horizontal="center" wrapText="1"/>
      <protection locked="0"/>
    </xf>
    <xf numFmtId="0" fontId="25" fillId="0" borderId="0" xfId="0" applyFont="1" applyAlignment="1" applyProtection="1">
      <protection locked="0"/>
    </xf>
    <xf numFmtId="0" fontId="26" fillId="0" borderId="0" xfId="0" applyFont="1" applyAlignment="1" applyProtection="1">
      <protection locked="0"/>
    </xf>
    <xf numFmtId="0" fontId="26" fillId="0" borderId="0" xfId="0" applyFont="1" applyProtection="1">
      <protection locked="0"/>
    </xf>
    <xf numFmtId="0" fontId="27" fillId="0" borderId="0" xfId="0" applyFont="1" applyAlignment="1" applyProtection="1">
      <alignment horizontal="left" vertical="center" wrapText="1"/>
      <protection locked="0"/>
    </xf>
  </cellXfs>
  <cellStyles count="3">
    <cellStyle name="Millares" xfId="1" builtinId="3"/>
    <cellStyle name="Normal" xfId="0" builtinId="0"/>
    <cellStyle name="Porcentaje" xfId="2" builtinId="5"/>
  </cellStyles>
  <dxfs count="15">
    <dxf>
      <font>
        <b val="0"/>
        <i val="0"/>
        <strike val="0"/>
        <condense val="0"/>
        <extend val="0"/>
        <outline val="0"/>
        <shadow val="0"/>
        <u val="none"/>
        <vertAlign val="baseline"/>
        <sz val="8"/>
        <color theme="1"/>
        <name val="Calibri"/>
        <scheme val="none"/>
      </font>
      <numFmt numFmtId="168" formatCode="0.0%"/>
      <fill>
        <patternFill patternType="solid">
          <fgColor indexed="64"/>
          <bgColor theme="0"/>
        </patternFill>
      </fill>
      <alignment horizontal="center" vertical="center" textRotation="0" wrapText="1" indent="0" justifyLastLine="0" shrinkToFit="0" readingOrder="1"/>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8"/>
        <color theme="1"/>
        <name val="Calibri"/>
        <scheme val="none"/>
      </font>
      <numFmt numFmtId="0" formatCode="General"/>
      <fill>
        <patternFill patternType="solid">
          <fgColor indexed="64"/>
          <bgColor theme="0"/>
        </patternFill>
      </fill>
      <alignment horizontal="center" vertical="center" textRotation="0" wrapText="1" indent="0" justifyLastLine="0" shrinkToFit="0" readingOrder="1"/>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8"/>
        <color theme="1"/>
        <name val="Calibri"/>
        <scheme val="none"/>
      </font>
      <numFmt numFmtId="167" formatCode="[$-10409]#,##0.00;\-#,##0.00"/>
      <fill>
        <patternFill patternType="solid">
          <fgColor indexed="64"/>
          <bgColor theme="0"/>
        </patternFill>
      </fill>
      <alignment horizontal="center" vertical="center" textRotation="0" wrapText="1" indent="0" justifyLastLine="0" shrinkToFit="0" readingOrder="1"/>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8"/>
        <color theme="1"/>
        <name val="Calibri"/>
        <scheme val="none"/>
      </font>
      <numFmt numFmtId="166" formatCode="[$-10409]#,##0;\-#,##0"/>
      <fill>
        <patternFill patternType="solid">
          <fgColor indexed="64"/>
          <bgColor theme="0"/>
        </patternFill>
      </fill>
      <alignment horizontal="center" vertical="center" textRotation="0" wrapText="1" indent="0" justifyLastLine="0" shrinkToFit="0" readingOrder="1"/>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8"/>
        <color theme="1"/>
        <name val="Calibri"/>
        <scheme val="none"/>
      </font>
      <numFmt numFmtId="4" formatCode="#,##0.00"/>
      <fill>
        <patternFill patternType="solid">
          <fgColor indexed="64"/>
          <bgColor theme="0"/>
        </patternFill>
      </fill>
      <alignment horizontal="center" vertical="center" textRotation="0" wrapText="1" indent="0" justifyLastLine="0" shrinkToFit="0" readingOrder="1"/>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8"/>
        <color theme="1"/>
        <name val="Calibri"/>
        <scheme val="none"/>
      </font>
      <numFmt numFmtId="167" formatCode="[$-10409]#,##0.00;\-#,##0.00"/>
      <fill>
        <patternFill patternType="solid">
          <fgColor indexed="64"/>
          <bgColor theme="0"/>
        </patternFill>
      </fill>
      <alignment horizontal="center" vertical="center" textRotation="0" wrapText="1" indent="0" justifyLastLine="0" shrinkToFit="0" readingOrder="1"/>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8"/>
        <color theme="1"/>
        <name val="Calibri"/>
        <scheme val="none"/>
      </font>
      <numFmt numFmtId="4" formatCode="#,##0.00"/>
      <fill>
        <patternFill patternType="solid">
          <fgColor indexed="64"/>
          <bgColor theme="0"/>
        </patternFill>
      </fill>
      <alignment horizontal="center" vertical="center" textRotation="0" wrapText="1" indent="0" justifyLastLine="0" shrinkToFit="0" readingOrder="1"/>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8"/>
        <color theme="1"/>
        <name val="Calibri"/>
        <scheme val="none"/>
      </font>
      <numFmt numFmtId="166" formatCode="[$-10409]#,##0;\-#,##0"/>
      <fill>
        <patternFill patternType="solid">
          <fgColor indexed="64"/>
          <bgColor theme="0"/>
        </patternFill>
      </fill>
      <alignment horizontal="center" vertical="center" textRotation="0" wrapText="1" indent="0" justifyLastLine="0" shrinkToFit="0" readingOrder="1"/>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8"/>
        <color auto="1"/>
        <name val="Calibri"/>
        <scheme val="none"/>
      </font>
      <numFmt numFmtId="0" formatCode="General"/>
      <fill>
        <patternFill patternType="solid">
          <fgColor indexed="64"/>
          <bgColor theme="0"/>
        </patternFill>
      </fill>
      <alignment horizontal="general" vertical="center" textRotation="0" wrapText="1" indent="0" justifyLastLine="0" shrinkToFit="0" readingOrder="1"/>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auto="1"/>
        <name val="Calibri"/>
        <scheme val="none"/>
      </font>
      <numFmt numFmtId="0" formatCode="General"/>
      <fill>
        <patternFill patternType="solid">
          <fgColor indexed="64"/>
          <bgColor theme="0"/>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border outline="0">
        <top style="thin">
          <color theme="0" tint="-0.34998626667073579"/>
        </top>
      </border>
    </dxf>
    <dxf>
      <border outline="0">
        <left style="thin">
          <color indexed="64"/>
        </left>
        <right style="thin">
          <color indexed="64"/>
        </right>
        <top style="thin">
          <color theme="0" tint="-0.34998626667073579"/>
        </top>
        <bottom style="thin">
          <color theme="0" tint="-0.34998626667073579"/>
        </bottom>
      </border>
    </dxf>
    <dxf>
      <fill>
        <patternFill patternType="solid">
          <fgColor indexed="64"/>
          <bgColor theme="0"/>
        </patternFill>
      </fill>
    </dxf>
    <dxf>
      <border outline="0">
        <bottom style="thin">
          <color theme="0" tint="-0.34998626667073579"/>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bottom/>
      </border>
      <protection locked="1" hidden="0"/>
    </dxf>
  </dxfs>
  <tableStyles count="1" defaultTableStyle="TableStyleMedium2" defaultPivotStyle="PivotStyleLight16">
    <tableStyle name="Estilo de tabla 1" pivot="0" count="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microsoft.com/office/2017/10/relationships/person" Target="persons/perso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246062</xdr:colOff>
      <xdr:row>1</xdr:row>
      <xdr:rowOff>47627</xdr:rowOff>
    </xdr:from>
    <xdr:ext cx="992189" cy="586479"/>
    <xdr:pic>
      <xdr:nvPicPr>
        <xdr:cNvPr id="3" name="Imagen 2">
          <a:extLst>
            <a:ext uri="{FF2B5EF4-FFF2-40B4-BE49-F238E27FC236}">
              <a16:creationId xmlns:a16="http://schemas.microsoft.com/office/drawing/2014/main" xmlns="" id="{C98A8C8D-83DC-49CF-993B-AE19E4BF8865}"/>
            </a:ext>
          </a:extLst>
        </xdr:cNvPr>
        <xdr:cNvPicPr>
          <a:picLocks noChangeAspect="1"/>
        </xdr:cNvPicPr>
      </xdr:nvPicPr>
      <xdr:blipFill>
        <a:blip xmlns:r="http://schemas.openxmlformats.org/officeDocument/2006/relationships" r:embed="rId1"/>
        <a:stretch>
          <a:fillRect/>
        </a:stretch>
      </xdr:blipFill>
      <xdr:spPr>
        <a:xfrm>
          <a:off x="246062" y="246065"/>
          <a:ext cx="992189" cy="586479"/>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nespaillat/Downloads/DEG-FORE013-Formulario-Informe-de-Evaluacion-Trimestral-de-Metas-Fisicas_28-marzo-2019%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ulario"/>
      <sheetName val="Historial de Cambios"/>
      <sheetName val="Validacion datos"/>
    </sheetNames>
    <sheetDataSet>
      <sheetData sheetId="0"/>
      <sheetData sheetId="1"/>
      <sheetData sheetId="2">
        <row r="2">
          <cell r="A2">
            <v>1</v>
          </cell>
        </row>
        <row r="8">
          <cell r="D8" t="str">
            <v>1.1.1</v>
          </cell>
          <cell r="E8" t="str">
            <v>Estructurar una administración pública eficiente que actúe con honestidad, transparencia y rendición de cuentas y se oriente a la obtención de resultados en beneficio de la sociedad y del desarrollo nacional y local</v>
          </cell>
        </row>
        <row r="9">
          <cell r="D9" t="str">
            <v>1.1.2</v>
          </cell>
          <cell r="E9" t="str">
            <v>Impulsar el desarrollo local, provincial y regional, mediante el fortalecmimiento de las capacidades de planificación y gestión a los municipios, la participación de los actores sociales y la coordinación con otras instancias del Estado, a fin de potenciar los recursos locales y aprovechar las oportunidades de los mercados globales</v>
          </cell>
        </row>
        <row r="10">
          <cell r="D10" t="str">
            <v>1.2.1</v>
          </cell>
          <cell r="E10" t="str">
            <v>Fortalecer el respeto a la ley y sancionar su incumplimiento a través de un sistema de administración de justicia accesible a toda la población, eficiente en el despacho judicial y ágil en los procesos judiciales</v>
          </cell>
        </row>
        <row r="11">
          <cell r="D11" t="str">
            <v>1.2.2</v>
          </cell>
          <cell r="E11" t="str">
            <v>Construir un clima de seguridad ciudadana basado en el combate a las múltiples causas que originan la delincuencia, la violencia en la convivencia social y el crimen organizado, mediante la articulación eficiente de las políticas de prevención, persecución y sanción</v>
          </cell>
        </row>
        <row r="12">
          <cell r="D12" t="str">
            <v>1.3.1</v>
          </cell>
          <cell r="E12" t="str">
            <v>Promover la calidad de la democracia, sus principios, instituciones y procedimientos, facilitando la participación institucional y organizada de la población y el ejercicio responsable de los derechos y deberes ciudadanos</v>
          </cell>
        </row>
        <row r="13">
          <cell r="D13" t="str">
            <v>1.3.2</v>
          </cell>
          <cell r="E13" t="str">
            <v>Promover la consolidación del sistema electoral y de partidos políticos para garantizar la actuación responsable, democrática y transparente de los actores e instituciones del sistema político</v>
          </cell>
        </row>
        <row r="14">
          <cell r="D14" t="str">
            <v>1.3.3</v>
          </cell>
          <cell r="E14" t="str">
            <v>Fortalecer las capacidades de control y fiscalización del Congreso Nacional para proteger los recursos públicos y asegurar su uso eficiente, eficaz y transparente</v>
          </cell>
        </row>
        <row r="15">
          <cell r="D15" t="str">
            <v>1.4.1</v>
          </cell>
          <cell r="E15" t="str">
            <v>Garantizar la defensa de los intereses nacionales en los espacios terrestre, marítimo y aéreo</v>
          </cell>
        </row>
        <row r="16">
          <cell r="D16" t="str">
            <v>1.4.2</v>
          </cell>
          <cell r="E16" t="str">
            <v>Consolidar las relaciones internacionales como instrumento de la promoción del desarrollo nacional, la convivencia pacífica, el desarrollo global, regional e insular sostenible y un orden internacional justo, en consonancia con los principios democráticos y el derecho internacional</v>
          </cell>
        </row>
        <row r="17">
          <cell r="D17" t="str">
            <v>2.1.1</v>
          </cell>
          <cell r="E17" t="str">
            <v>Implantar y garantizar un sistema educativo nacional de calidad</v>
          </cell>
        </row>
        <row r="18">
          <cell r="D18" t="str">
            <v>2.1.2</v>
          </cell>
          <cell r="E18" t="str">
            <v>Universalizar la educación desde el nivel inicial hasta completar el nivel medio</v>
          </cell>
        </row>
        <row r="19">
          <cell r="D19" t="str">
            <v>2.2.1</v>
          </cell>
          <cell r="E19" t="str">
            <v>Garantizar el derecho de la población al acceso a un modelo de atención integral, con calidad y calidez, que privilegie la promoción de la salud y la prevención de la enfermedad, mediante la consolidación del Sistema Nacional de Salud</v>
          </cell>
        </row>
        <row r="20">
          <cell r="D20" t="str">
            <v>2.2.2</v>
          </cell>
          <cell r="E20" t="str">
            <v>Universalizar el aseguramiento en salud para garantizar el acceso a servicios de salud y reducir el gasto de bolsillo</v>
          </cell>
        </row>
        <row r="21">
          <cell r="D21" t="str">
            <v>2.2.3</v>
          </cell>
          <cell r="E21" t="str">
            <v>Garantizar un sistema universal, único y sostenible de Seguridad Social frente a los riesgos de vejez, discapacidad y sobrevivencia, integrando y transparentando los regímenes segmentados existentes, en conformidad con la ley 87-00</v>
          </cell>
        </row>
        <row r="22">
          <cell r="D22" t="str">
            <v>2.3.1</v>
          </cell>
          <cell r="E22" t="str">
            <v>Construir una cultura de igualdad y equidad entre hombres y mujeres</v>
          </cell>
        </row>
        <row r="23">
          <cell r="D23" t="str">
            <v>2.3.2</v>
          </cell>
          <cell r="E23" t="str">
            <v>Elevar el capital humano y social y las oportunidades enconómicas para la población en condiciones de pobreza, a fin de elvar su empleabilidad, capacidad de generación de ingresos y mejoría de las condiciones de vida.</v>
          </cell>
        </row>
        <row r="24">
          <cell r="D24" t="str">
            <v>2.3.3</v>
          </cell>
          <cell r="E24" t="str">
            <v>Disminuir la pobreza mediante un efectivo y eficiente sistema de protección social, que tome en cuenta las necesidades y vulnerabilidades a lo largo del ciclo de vida</v>
          </cell>
        </row>
        <row r="25">
          <cell r="D25" t="str">
            <v>2.3.4</v>
          </cell>
          <cell r="E25" t="str">
            <v>Proteger a los niños, niñas, adolescentes y jóvenes desde la primera infancia para propiciar su desarrollo integral e inclusión social</v>
          </cell>
        </row>
        <row r="26">
          <cell r="D26" t="str">
            <v>2.3.5</v>
          </cell>
          <cell r="E26" t="str">
            <v>Proteger a la población adulta mayor, en particular aquella en condiciones de vulnerabilidad, e impulsar su inclusión económica y social</v>
          </cell>
        </row>
        <row r="27">
          <cell r="D27" t="str">
            <v>2.3.6</v>
          </cell>
          <cell r="E27" t="str">
            <v>Proteger a las personas con discapacidad, en particular aquellas en condiciones de vulnerabilidad, e impulsar su inclusión económica y social</v>
          </cell>
        </row>
        <row r="28">
          <cell r="D28" t="str">
            <v>2.3.7</v>
          </cell>
          <cell r="E28" t="str">
            <v>Ordenar los flujos migratorios conforme a las necesidades del desarrollo nacional</v>
          </cell>
        </row>
        <row r="29">
          <cell r="D29" t="str">
            <v>2.3.8</v>
          </cell>
          <cell r="E29" t="str">
            <v>Promover y proteger los derechos de la población dominicana en el exterior y propiciar la conservación de su identidad nacional</v>
          </cell>
        </row>
        <row r="30">
          <cell r="D30" t="str">
            <v>2.4.1</v>
          </cell>
          <cell r="E30" t="str">
            <v>Integrar la dimensión de la cohesión territorial en el diseño y la gestión de las políticas públicas</v>
          </cell>
        </row>
        <row r="31">
          <cell r="D31" t="str">
            <v>2.4.2</v>
          </cell>
          <cell r="E31" t="str">
            <v>Reducir la disparidad urbano-rural e interregional en el acceso a servicios y oportunidades económicas, mediante la promoción de un desarrollo territorial ordenado e inclusivo</v>
          </cell>
        </row>
        <row r="32">
          <cell r="D32" t="str">
            <v>2.4.3</v>
          </cell>
          <cell r="E32" t="str">
            <v>Promover el desarrollo sostenible de la zona fronteriza</v>
          </cell>
        </row>
        <row r="33">
          <cell r="D33" t="str">
            <v>2.5.1</v>
          </cell>
          <cell r="E33" t="str">
            <v>Facilitar el acceso de la población a viviendas económicas, seguras y dignas, con seguridad jurídica y en asentamientos humanos sostenibles, socialmente integrados, que cumplan con los criterios de adecuada gestión de riesgos y accesibilidad universal para las personas con discapacidad físico motora</v>
          </cell>
        </row>
        <row r="34">
          <cell r="D34" t="str">
            <v>2.5.2</v>
          </cell>
          <cell r="E34" t="str">
            <v>Garantizar el acceso universal a servicios de agua potable y saneamiento, provistos con calidad y eficiencia</v>
          </cell>
        </row>
        <row r="35">
          <cell r="D35" t="str">
            <v>2.6.1</v>
          </cell>
          <cell r="E35" t="str">
            <v>Recuperar, promover y desarrollar los diferentes procesos y manifestaciones culturales que reafirman la identidad nacional, en un marco de participación, pluralidad, equidad de género y apertura al entorno regional y global</v>
          </cell>
        </row>
        <row r="36">
          <cell r="D36" t="str">
            <v>2.6.2</v>
          </cell>
          <cell r="E36" t="str">
            <v>Promover el desarrollo de la industria cultural</v>
          </cell>
        </row>
        <row r="37">
          <cell r="D37" t="str">
            <v>2.7.1</v>
          </cell>
          <cell r="E37" t="str">
            <v>Promover la cultura de práctica sistemática de actividades físicas y del deporte para elevar la calidad de vida</v>
          </cell>
        </row>
        <row r="38">
          <cell r="D38" t="str">
            <v>3.1.1</v>
          </cell>
          <cell r="E38" t="str">
            <v>Garantizar la sostenibilidad macroeconómica</v>
          </cell>
        </row>
        <row r="39">
          <cell r="D39" t="str">
            <v>3.1.2</v>
          </cell>
          <cell r="E39" t="str">
            <v>Consolidar una gestión de las finanzas públicas sostenible, que asigne los recursos en función de las prioridades del desarrollo nacional y propicie una distribución equitativa de la renta nacional</v>
          </cell>
        </row>
        <row r="40">
          <cell r="D40" t="str">
            <v>3.1.3</v>
          </cell>
          <cell r="E40" t="str">
            <v>Consolidar un sistema financiero eficiente, solvente y profundo que apoye la generación de ahorro y su canalización al desarrollo productivo</v>
          </cell>
        </row>
        <row r="41">
          <cell r="D41" t="str">
            <v>3.2.1</v>
          </cell>
          <cell r="E41" t="str">
            <v>Asegurar un suministro confiable de electricidad, a precios competitivos y en condiciones de sostenibilidad financiera y ambiental</v>
          </cell>
        </row>
        <row r="42">
          <cell r="D42" t="str">
            <v>3.2.2</v>
          </cell>
          <cell r="E42" t="str">
            <v>Garantizar un suministro de combustibles confiable, diversificado, a precios competitivos y en condiciones de sostenibilidad ambiental</v>
          </cell>
        </row>
        <row r="43">
          <cell r="D43" t="str">
            <v>3.3.1</v>
          </cell>
          <cell r="E43" t="str">
            <v>Desarrollar un entorno regulador que asegure un funcionamiento ordenado de los mercados y un clima de inversión y negocios pro-competitivo en un marco de responsabilidad social</v>
          </cell>
        </row>
        <row r="44">
          <cell r="D44" t="str">
            <v>3.3.2</v>
          </cell>
          <cell r="E44" t="str">
            <v>Consolidar el clima de paz laboral para apoyar la generación de empleo decente</v>
          </cell>
        </row>
        <row r="45">
          <cell r="D45" t="str">
            <v>3.3.3</v>
          </cell>
          <cell r="E45" t="str">
            <v>Consolidar un sistema de educación superior de calidad, que responda a las necesidades del desarrollo de la Nación</v>
          </cell>
        </row>
        <row r="46">
          <cell r="D46" t="str">
            <v>3.3.4</v>
          </cell>
          <cell r="E46" t="str">
            <v>Fortalecer el sistema nacional de ciencia, tecnoloíia e innovación para dea respuestas a las demandas económicas, sociales y culturales de la nación y propiciar la inserción en la sociedad y economía del conocimiento</v>
          </cell>
        </row>
        <row r="47">
          <cell r="D47" t="str">
            <v>3.3.5</v>
          </cell>
          <cell r="E47" t="str">
            <v>Lograr acceso universal y uso productivo de las tecnologías de la información y comunicación (TIC)</v>
          </cell>
        </row>
        <row r="48">
          <cell r="D48" t="str">
            <v>3.3.6</v>
          </cell>
          <cell r="E48" t="str">
            <v>Expandir la cobertura y mejorar la calidad y competitividad de la infraestructura y servicios de transporte, logística, orientándolos a la integración del territorio, al apoyo del desarrollo productivo a la inserción competitiva en los mercados internacionales.</v>
          </cell>
        </row>
        <row r="49">
          <cell r="D49" t="str">
            <v>3.3.7</v>
          </cell>
          <cell r="E49" t="str">
            <v>Convertir al país en un centro logístico regional, aprovechando sus ventajas de localización geográfica</v>
          </cell>
        </row>
        <row r="50">
          <cell r="D50" t="str">
            <v>3.4.1</v>
          </cell>
          <cell r="E50" t="str">
            <v>Propiciar mayores niveles de inversión, tanto nacional como extranjera, en actividades de alto valor agregado y capacidad de generación de empleo decente</v>
          </cell>
        </row>
        <row r="51">
          <cell r="D51" t="str">
            <v>3.4.2</v>
          </cell>
          <cell r="E51" t="str">
            <v>Consolidar el Sistema de Formación y Capacitación Continua para el Trabajo, a fin de acompañar al aparato productivo en su proceso de escalamiento de valor, facilitar la inserción en el mercado laboral y desarrollar capacidades emprendedoras</v>
          </cell>
        </row>
        <row r="52">
          <cell r="D52" t="str">
            <v>3.4.3</v>
          </cell>
          <cell r="E52" t="str">
            <v>Elevar la eficiencia, capacidad de inversión y productividad de las micro, pequeñas y medianas empresas (MIPYME).</v>
          </cell>
        </row>
        <row r="53">
          <cell r="D53" t="str">
            <v>3.5.1</v>
          </cell>
          <cell r="E53" t="str">
            <v>Impulsar el desarrollo exportador sobre la base de una inserción competitiva en los mercados internacionales</v>
          </cell>
        </row>
        <row r="54">
          <cell r="D54" t="str">
            <v>3.5.2</v>
          </cell>
          <cell r="E54" t="str">
            <v>Crear la infraestructura (física e institucional) de normalización, metrología, reglamentación técnica y acreditación, que garantice el cumplimiento de los requisitos de los mercados globales y un compromiso con la excelencia</v>
          </cell>
        </row>
        <row r="55">
          <cell r="D55" t="str">
            <v>3.5.3</v>
          </cell>
          <cell r="E55" t="str">
            <v>Elevar la productividad, competitividad y sostenibilidad ambiental y financiera de las cadenas agroproductivas, a fin de contribuir a la seguridad alimentaria, aprovechar el potencial exportador y generar empleo e ingresos para la población rural</v>
          </cell>
        </row>
        <row r="56">
          <cell r="D56" t="str">
            <v>3.5.4</v>
          </cell>
          <cell r="E56" t="str">
            <v>Desarrollar un sector manufacturero articulador del aparato productivo nacional, ambientalmente sostenible e integrado a los mercados globales con creciente escalamiento en las cadenas de valor</v>
          </cell>
        </row>
        <row r="57">
          <cell r="D57" t="str">
            <v>3.5.5</v>
          </cell>
          <cell r="E57" t="str">
            <v>Apoyar la competitividad, diversificación y sostenibilidad del sector turismo</v>
          </cell>
        </row>
        <row r="58">
          <cell r="D58" t="str">
            <v>3.5.6</v>
          </cell>
          <cell r="E58" t="str">
            <v>Consolidar un entorno adecuado que incentive la inversión para el desarrollo sostenible del sector minero</v>
          </cell>
        </row>
        <row r="59">
          <cell r="D59" t="str">
            <v>4.1.1</v>
          </cell>
          <cell r="E59" t="str">
            <v>Proteger y usar de forma sostenible los bienes y servicios de los ecosistemas, la bio-diversidad y el patrimonio natural de la nación, incluidos los recursos marinos</v>
          </cell>
        </row>
        <row r="60">
          <cell r="D60" t="str">
            <v>4.1.2</v>
          </cell>
          <cell r="E60" t="str">
            <v>Promover la producción y el consumo sostenibles</v>
          </cell>
        </row>
        <row r="61">
          <cell r="D61" t="str">
            <v>4.1.3</v>
          </cell>
          <cell r="E61" t="str">
            <v>Desarrollar una gestión integral de desechos, sustancias contaminantes y fuentes de contaminación</v>
          </cell>
        </row>
        <row r="62">
          <cell r="D62" t="str">
            <v>4.1.4</v>
          </cell>
          <cell r="E62" t="str">
            <v>Gestionar el recurso agua de manera eficiente y sostenible, para garantizar la seguridad hídrica</v>
          </cell>
        </row>
        <row r="63">
          <cell r="D63" t="str">
            <v>4.2.1</v>
          </cell>
          <cell r="E63" t="str">
            <v>Desarrollar un eficaz sistema nacional de gestión integral de riesgos, con activa participación de las comunidades y gobiernos locales, que minimice los daños y posibilite la recuperación rápida y sostenible de las áreas y poblaciones afectadas</v>
          </cell>
        </row>
        <row r="64">
          <cell r="D64" t="str">
            <v>4.3.1</v>
          </cell>
          <cell r="E64" t="str">
            <v>Reducir la vulnerabilidad, avanzar en la adaptación a los efectos del cambio climático y contribuir a la mitigación de sus causas</v>
          </cell>
        </row>
      </sheetData>
    </sheetDataSet>
  </externalBook>
</externalLink>
</file>

<file path=xl/persons/person.xml><?xml version="1.0" encoding="utf-8"?>
<personList xmlns="http://schemas.microsoft.com/office/spreadsheetml/2018/threadedcomments" xmlns:x="http://schemas.openxmlformats.org/spreadsheetml/2006/main"/>
</file>

<file path=xl/tables/table1.xml><?xml version="1.0" encoding="utf-8"?>
<table xmlns="http://schemas.openxmlformats.org/spreadsheetml/2006/main" id="1" name="Tabla1" displayName="Tabla1" ref="A29:J32" totalsRowShown="0" headerRowDxfId="14" dataDxfId="12" headerRowBorderDxfId="13" tableBorderDxfId="11" totalsRowBorderDxfId="10">
  <tableColumns count="10">
    <tableColumn id="1" name="Producto" dataDxfId="9"/>
    <tableColumn id="2" name="Indicador" dataDxfId="8"/>
    <tableColumn id="3" name="Física_x000a_(A)" dataDxfId="7"/>
    <tableColumn id="4" name="Financiera_x000a_(B)" dataDxfId="6"/>
    <tableColumn id="9" name="Física_x000a_(C)" dataDxfId="5"/>
    <tableColumn id="10" name="Financiera_x000a_(D)" dataDxfId="4"/>
    <tableColumn id="5" name="Física _x000a_(E)" dataDxfId="3"/>
    <tableColumn id="6" name="Financiera _x000a_ (F)" dataDxfId="2"/>
    <tableColumn id="7" name="Física _x000a_(%)_x000a_ G=E/C" dataDxfId="1">
      <calculatedColumnFormula>Tabla1[[#This Row],[Física 
(E)]]/Tabla1[[#This Row],[Física
(C)]]</calculatedColumnFormula>
    </tableColumn>
    <tableColumn id="8" name="Financiero _x000a_(%) _x000a_H=F/D" dataDxfId="0">
      <calculatedColumnFormula>Tabla1[[#This Row],[Financiera 
 (F)]]/Tabla1[[#This Row],[Financiera
(D)]]</calculatedColumnFormula>
    </tableColumn>
  </tableColumns>
  <tableStyleInfo name="Estilo de tabla 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58"/>
  <sheetViews>
    <sheetView tabSelected="1" topLeftCell="A13" zoomScale="120" zoomScaleNormal="120" workbookViewId="0">
      <selection activeCell="C60" sqref="C60"/>
    </sheetView>
  </sheetViews>
  <sheetFormatPr baseColWidth="10" defaultColWidth="11.42578125" defaultRowHeight="15" x14ac:dyDescent="0.25"/>
  <cols>
    <col min="1" max="1" width="23" style="4" customWidth="1"/>
    <col min="2" max="3" width="12.7109375" style="4" customWidth="1"/>
    <col min="4" max="4" width="13.7109375" style="4" bestFit="1" customWidth="1"/>
    <col min="5" max="10" width="12.7109375" style="4" customWidth="1"/>
    <col min="11" max="11" width="11.42578125" style="4"/>
  </cols>
  <sheetData>
    <row r="1" spans="1:11" ht="15.75" thickBot="1" x14ac:dyDescent="0.3">
      <c r="A1" s="21"/>
    </row>
    <row r="2" spans="1:11" ht="21.75" customHeight="1" thickBot="1" x14ac:dyDescent="0.3">
      <c r="A2" s="18"/>
      <c r="B2" s="61" t="s">
        <v>68</v>
      </c>
      <c r="C2" s="61"/>
      <c r="D2" s="61"/>
      <c r="E2" s="61"/>
      <c r="F2" s="61"/>
      <c r="G2" s="61"/>
      <c r="H2" s="61"/>
      <c r="I2" s="61"/>
      <c r="J2" s="62"/>
      <c r="K2" s="1"/>
    </row>
    <row r="3" spans="1:11" ht="15.75" customHeight="1" thickBot="1" x14ac:dyDescent="0.3">
      <c r="A3" s="19"/>
      <c r="B3" s="63" t="s">
        <v>0</v>
      </c>
      <c r="C3" s="63"/>
      <c r="D3" s="64" t="s">
        <v>1</v>
      </c>
      <c r="E3" s="63"/>
      <c r="F3" s="63"/>
      <c r="G3" s="63"/>
      <c r="H3" s="65"/>
      <c r="I3" s="2" t="s">
        <v>2</v>
      </c>
      <c r="J3" s="3" t="s">
        <v>3</v>
      </c>
      <c r="K3" s="1"/>
    </row>
    <row r="4" spans="1:11" ht="15.75" customHeight="1" thickBot="1" x14ac:dyDescent="0.3">
      <c r="A4" s="20"/>
      <c r="B4" s="66" t="s">
        <v>4</v>
      </c>
      <c r="C4" s="66"/>
      <c r="D4" s="67"/>
      <c r="E4" s="66"/>
      <c r="F4" s="66"/>
      <c r="G4" s="66"/>
      <c r="H4" s="68"/>
      <c r="I4" s="9"/>
      <c r="J4" s="10"/>
      <c r="K4" s="1"/>
    </row>
    <row r="5" spans="1:11" x14ac:dyDescent="0.25">
      <c r="A5" s="74"/>
      <c r="B5" s="75"/>
      <c r="C5" s="75"/>
      <c r="D5" s="76"/>
      <c r="E5" s="76"/>
      <c r="F5" s="76"/>
      <c r="G5" s="76"/>
      <c r="H5" s="76"/>
      <c r="I5" s="75"/>
      <c r="J5" s="77"/>
      <c r="K5" s="1"/>
    </row>
    <row r="6" spans="1:11" ht="3" customHeight="1" x14ac:dyDescent="0.25">
      <c r="A6" s="42"/>
      <c r="B6" s="43"/>
      <c r="C6" s="43"/>
      <c r="D6" s="43"/>
      <c r="E6" s="43"/>
      <c r="F6" s="43"/>
      <c r="G6" s="43"/>
      <c r="H6" s="43"/>
      <c r="I6" s="43"/>
      <c r="J6" s="44"/>
      <c r="K6" s="1"/>
    </row>
    <row r="7" spans="1:11" ht="15.75" x14ac:dyDescent="0.25">
      <c r="A7" s="45" t="s">
        <v>5</v>
      </c>
      <c r="B7" s="46"/>
      <c r="C7" s="46"/>
      <c r="D7" s="46"/>
      <c r="E7" s="46"/>
      <c r="F7" s="46"/>
      <c r="G7" s="46"/>
      <c r="H7" s="46"/>
      <c r="I7" s="46"/>
      <c r="J7" s="47"/>
      <c r="K7" s="1"/>
    </row>
    <row r="8" spans="1:11" ht="15.75" x14ac:dyDescent="0.25">
      <c r="A8" s="48" t="s">
        <v>6</v>
      </c>
      <c r="B8" s="49"/>
      <c r="C8" s="49"/>
      <c r="D8" s="49"/>
      <c r="E8" s="49"/>
      <c r="F8" s="49"/>
      <c r="G8" s="49"/>
      <c r="H8" s="49"/>
      <c r="I8" s="49"/>
      <c r="J8" s="50"/>
      <c r="K8" s="1"/>
    </row>
    <row r="9" spans="1:11" x14ac:dyDescent="0.25">
      <c r="A9" s="13" t="s">
        <v>7</v>
      </c>
      <c r="B9" s="78" t="s">
        <v>48</v>
      </c>
      <c r="C9" s="79"/>
      <c r="D9" s="79"/>
      <c r="E9" s="79"/>
      <c r="F9" s="79"/>
      <c r="G9" s="79"/>
      <c r="H9" s="79"/>
      <c r="I9" s="79"/>
      <c r="J9" s="80"/>
      <c r="K9" s="1"/>
    </row>
    <row r="10" spans="1:11" ht="15" customHeight="1" x14ac:dyDescent="0.25">
      <c r="A10" s="14" t="s">
        <v>35</v>
      </c>
      <c r="B10" s="78" t="s">
        <v>49</v>
      </c>
      <c r="C10" s="79"/>
      <c r="D10" s="79"/>
      <c r="E10" s="79"/>
      <c r="F10" s="79"/>
      <c r="G10" s="79"/>
      <c r="H10" s="79"/>
      <c r="I10" s="79"/>
      <c r="J10" s="80"/>
      <c r="K10" s="1"/>
    </row>
    <row r="11" spans="1:11" x14ac:dyDescent="0.25">
      <c r="A11" s="14" t="s">
        <v>36</v>
      </c>
      <c r="B11" s="78" t="s">
        <v>50</v>
      </c>
      <c r="C11" s="79"/>
      <c r="D11" s="79"/>
      <c r="E11" s="79"/>
      <c r="F11" s="79"/>
      <c r="G11" s="79"/>
      <c r="H11" s="79"/>
      <c r="I11" s="79"/>
      <c r="J11" s="80"/>
      <c r="K11" s="1"/>
    </row>
    <row r="12" spans="1:11" ht="31.5" customHeight="1" x14ac:dyDescent="0.25">
      <c r="A12" s="13" t="s">
        <v>8</v>
      </c>
      <c r="B12" s="53" t="s">
        <v>51</v>
      </c>
      <c r="C12" s="53"/>
      <c r="D12" s="53"/>
      <c r="E12" s="53"/>
      <c r="F12" s="53"/>
      <c r="G12" s="53"/>
      <c r="H12" s="53"/>
      <c r="I12" s="53"/>
      <c r="J12" s="54"/>
    </row>
    <row r="13" spans="1:11" ht="47.25" customHeight="1" x14ac:dyDescent="0.25">
      <c r="A13" s="13" t="s">
        <v>9</v>
      </c>
      <c r="B13" s="53" t="s">
        <v>52</v>
      </c>
      <c r="C13" s="53"/>
      <c r="D13" s="53"/>
      <c r="E13" s="53"/>
      <c r="F13" s="53"/>
      <c r="G13" s="53"/>
      <c r="H13" s="53"/>
      <c r="I13" s="53"/>
      <c r="J13" s="54"/>
    </row>
    <row r="14" spans="1:11" ht="15.75" x14ac:dyDescent="0.25">
      <c r="A14" s="45" t="s">
        <v>10</v>
      </c>
      <c r="B14" s="46"/>
      <c r="C14" s="46"/>
      <c r="D14" s="46"/>
      <c r="E14" s="46"/>
      <c r="F14" s="46"/>
      <c r="G14" s="46"/>
      <c r="H14" s="46"/>
      <c r="I14" s="46"/>
      <c r="J14" s="47"/>
    </row>
    <row r="15" spans="1:11" ht="51.6" customHeight="1" x14ac:dyDescent="0.25">
      <c r="A15" s="13" t="s">
        <v>11</v>
      </c>
      <c r="B15" s="7">
        <v>1</v>
      </c>
      <c r="C15" s="40" t="s">
        <v>53</v>
      </c>
      <c r="D15" s="40"/>
      <c r="E15" s="40"/>
      <c r="F15" s="40"/>
      <c r="G15" s="40"/>
      <c r="H15" s="40"/>
      <c r="I15" s="40"/>
      <c r="J15" s="41"/>
    </row>
    <row r="16" spans="1:11" ht="48" customHeight="1" x14ac:dyDescent="0.25">
      <c r="A16" s="13" t="s">
        <v>12</v>
      </c>
      <c r="B16" s="5">
        <v>1</v>
      </c>
      <c r="C16" s="40" t="s">
        <v>47</v>
      </c>
      <c r="D16" s="40"/>
      <c r="E16" s="40"/>
      <c r="F16" s="40"/>
      <c r="G16" s="40"/>
      <c r="H16" s="40"/>
      <c r="I16" s="40"/>
      <c r="J16" s="41"/>
    </row>
    <row r="17" spans="1:19" x14ac:dyDescent="0.25">
      <c r="A17" s="13" t="s">
        <v>13</v>
      </c>
      <c r="B17" s="6"/>
      <c r="C17" s="51" t="str">
        <f>IFERROR(VLOOKUP(B17,'[1]Validacion datos'!D8:E64,2,FALSE),"")</f>
        <v/>
      </c>
      <c r="D17" s="51"/>
      <c r="E17" s="51"/>
      <c r="F17" s="51"/>
      <c r="G17" s="51"/>
      <c r="H17" s="51"/>
      <c r="I17" s="51"/>
      <c r="J17" s="52"/>
    </row>
    <row r="18" spans="1:19" ht="15.75" x14ac:dyDescent="0.25">
      <c r="A18" s="45" t="s">
        <v>14</v>
      </c>
      <c r="B18" s="46"/>
      <c r="C18" s="46"/>
      <c r="D18" s="46"/>
      <c r="E18" s="46"/>
      <c r="F18" s="46"/>
      <c r="G18" s="46"/>
      <c r="H18" s="46"/>
      <c r="I18" s="46"/>
      <c r="J18" s="47"/>
    </row>
    <row r="19" spans="1:19" ht="29.25" customHeight="1" x14ac:dyDescent="0.25">
      <c r="A19" s="13" t="s">
        <v>15</v>
      </c>
      <c r="B19" s="53" t="s">
        <v>54</v>
      </c>
      <c r="C19" s="53"/>
      <c r="D19" s="53"/>
      <c r="E19" s="53"/>
      <c r="F19" s="53"/>
      <c r="G19" s="53"/>
      <c r="H19" s="53"/>
      <c r="I19" s="53"/>
      <c r="J19" s="54"/>
    </row>
    <row r="20" spans="1:19" ht="48" customHeight="1" x14ac:dyDescent="0.25">
      <c r="A20" s="15" t="s">
        <v>16</v>
      </c>
      <c r="B20" s="53" t="s">
        <v>55</v>
      </c>
      <c r="C20" s="53"/>
      <c r="D20" s="53"/>
      <c r="E20" s="53"/>
      <c r="F20" s="53"/>
      <c r="G20" s="53"/>
      <c r="H20" s="53"/>
      <c r="I20" s="53"/>
      <c r="J20" s="54"/>
    </row>
    <row r="21" spans="1:19" ht="34.5" customHeight="1" x14ac:dyDescent="0.25">
      <c r="A21" s="15" t="s">
        <v>17</v>
      </c>
      <c r="B21" s="53" t="s">
        <v>56</v>
      </c>
      <c r="C21" s="53"/>
      <c r="D21" s="53"/>
      <c r="E21" s="53"/>
      <c r="F21" s="53"/>
      <c r="G21" s="53"/>
      <c r="H21" s="53"/>
      <c r="I21" s="53"/>
      <c r="J21" s="54"/>
    </row>
    <row r="22" spans="1:19" ht="35.25" customHeight="1" x14ac:dyDescent="0.25">
      <c r="A22" s="15" t="s">
        <v>37</v>
      </c>
      <c r="B22" s="53" t="s">
        <v>81</v>
      </c>
      <c r="C22" s="53"/>
      <c r="D22" s="53"/>
      <c r="E22" s="53"/>
      <c r="F22" s="53"/>
      <c r="G22" s="53"/>
      <c r="H22" s="53"/>
      <c r="I22" s="53"/>
      <c r="J22" s="54"/>
      <c r="K22" s="1"/>
    </row>
    <row r="23" spans="1:19" ht="15.75" x14ac:dyDescent="0.25">
      <c r="A23" s="45" t="s">
        <v>18</v>
      </c>
      <c r="B23" s="46"/>
      <c r="C23" s="46"/>
      <c r="D23" s="46"/>
      <c r="E23" s="46"/>
      <c r="F23" s="46"/>
      <c r="G23" s="46"/>
      <c r="H23" s="46"/>
      <c r="I23" s="46"/>
      <c r="J23" s="47"/>
    </row>
    <row r="24" spans="1:19" ht="15.75" x14ac:dyDescent="0.25">
      <c r="A24" s="48" t="s">
        <v>19</v>
      </c>
      <c r="B24" s="49"/>
      <c r="C24" s="49"/>
      <c r="D24" s="49"/>
      <c r="E24" s="49"/>
      <c r="F24" s="49"/>
      <c r="G24" s="49"/>
      <c r="H24" s="49"/>
      <c r="I24" s="49"/>
      <c r="J24" s="50"/>
      <c r="K24" s="1"/>
    </row>
    <row r="25" spans="1:19" ht="15" customHeight="1" x14ac:dyDescent="0.25">
      <c r="A25" s="69" t="s">
        <v>20</v>
      </c>
      <c r="B25" s="70"/>
      <c r="C25" s="71" t="s">
        <v>21</v>
      </c>
      <c r="D25" s="73"/>
      <c r="E25" s="73"/>
      <c r="F25" s="73" t="s">
        <v>22</v>
      </c>
      <c r="G25" s="73"/>
      <c r="H25" s="70"/>
      <c r="I25" s="71" t="s">
        <v>23</v>
      </c>
      <c r="J25" s="72"/>
    </row>
    <row r="26" spans="1:19" x14ac:dyDescent="0.25">
      <c r="A26" s="88">
        <v>1128343962</v>
      </c>
      <c r="B26" s="89"/>
      <c r="C26" s="57">
        <v>1182407676.27</v>
      </c>
      <c r="D26" s="58"/>
      <c r="E26" s="59"/>
      <c r="F26" s="57">
        <v>248190321.30000001</v>
      </c>
      <c r="G26" s="58"/>
      <c r="H26" s="59"/>
      <c r="I26" s="90">
        <f>+IF(F26&gt;0,F26/C26,0)</f>
        <v>0.20990249495244848</v>
      </c>
      <c r="J26" s="91"/>
    </row>
    <row r="27" spans="1:19" ht="15.75" x14ac:dyDescent="0.25">
      <c r="A27" s="48"/>
      <c r="B27" s="49"/>
      <c r="C27" s="49"/>
      <c r="D27" s="49"/>
      <c r="E27" s="49"/>
      <c r="F27" s="49"/>
      <c r="G27" s="49"/>
      <c r="H27" s="49"/>
      <c r="I27" s="49"/>
      <c r="J27" s="50"/>
      <c r="K27" s="1"/>
    </row>
    <row r="28" spans="1:19" x14ac:dyDescent="0.25">
      <c r="A28" s="16"/>
      <c r="B28"/>
      <c r="C28" s="55" t="s">
        <v>46</v>
      </c>
      <c r="D28" s="60"/>
      <c r="E28" s="55" t="s">
        <v>69</v>
      </c>
      <c r="F28" s="60"/>
      <c r="G28" s="55" t="s">
        <v>70</v>
      </c>
      <c r="H28" s="55"/>
      <c r="I28" s="55" t="s">
        <v>24</v>
      </c>
      <c r="J28" s="56"/>
    </row>
    <row r="29" spans="1:19" ht="38.25" x14ac:dyDescent="0.25">
      <c r="A29" s="24" t="s">
        <v>25</v>
      </c>
      <c r="B29" s="23" t="s">
        <v>26</v>
      </c>
      <c r="C29" s="23" t="s">
        <v>38</v>
      </c>
      <c r="D29" s="23" t="s">
        <v>39</v>
      </c>
      <c r="E29" s="23" t="s">
        <v>40</v>
      </c>
      <c r="F29" s="23" t="s">
        <v>41</v>
      </c>
      <c r="G29" s="23" t="s">
        <v>42</v>
      </c>
      <c r="H29" s="23" t="s">
        <v>43</v>
      </c>
      <c r="I29" s="23" t="s">
        <v>44</v>
      </c>
      <c r="J29" s="25" t="s">
        <v>45</v>
      </c>
    </row>
    <row r="30" spans="1:19" ht="56.25" customHeight="1" x14ac:dyDescent="0.25">
      <c r="A30" s="26" t="s">
        <v>64</v>
      </c>
      <c r="B30" s="27" t="s">
        <v>65</v>
      </c>
      <c r="C30" s="28">
        <v>3000</v>
      </c>
      <c r="D30" s="29">
        <v>383440311.05000001</v>
      </c>
      <c r="E30" s="28">
        <v>750</v>
      </c>
      <c r="F30" s="29">
        <v>90827449.069999993</v>
      </c>
      <c r="G30" s="28">
        <v>785</v>
      </c>
      <c r="H30" s="29">
        <v>76752653.870000005</v>
      </c>
      <c r="I30" s="30">
        <f>Tabla1[[#This Row],[Física 
(E)]]/Tabla1[[#This Row],[Física
(C)]]</f>
        <v>1.0466666666666666</v>
      </c>
      <c r="J30" s="30">
        <f>Tabla1[[#This Row],[Financiera 
 (F)]]/Tabla1[[#This Row],[Financiera
(D)]]</f>
        <v>0.84503808766937127</v>
      </c>
      <c r="K30" s="11"/>
      <c r="M30" s="92" t="s">
        <v>57</v>
      </c>
      <c r="N30" s="93"/>
      <c r="O30" s="93"/>
      <c r="P30" s="93"/>
      <c r="Q30" s="93"/>
      <c r="R30" s="93"/>
      <c r="S30" s="94"/>
    </row>
    <row r="31" spans="1:19" ht="88.5" customHeight="1" x14ac:dyDescent="0.25">
      <c r="A31" s="31" t="s">
        <v>66</v>
      </c>
      <c r="B31" s="32" t="s">
        <v>74</v>
      </c>
      <c r="C31" s="33">
        <v>3</v>
      </c>
      <c r="D31" s="34">
        <v>17316601.449999999</v>
      </c>
      <c r="E31" s="33">
        <v>0</v>
      </c>
      <c r="F31" s="34">
        <v>3345491.79</v>
      </c>
      <c r="G31" s="33">
        <v>1</v>
      </c>
      <c r="H31" s="34">
        <v>2967551.81</v>
      </c>
      <c r="I31" s="35" t="e">
        <f>Tabla1[[#This Row],[Física 
(E)]]/Tabla1[[#This Row],[Física
(C)]]</f>
        <v>#DIV/0!</v>
      </c>
      <c r="J31" s="30">
        <f>Tabla1[[#This Row],[Financiera 
 (F)]]/Tabla1[[#This Row],[Financiera
(D)]]</f>
        <v>0.88703006800683259</v>
      </c>
      <c r="K31" s="11"/>
      <c r="M31" s="95"/>
      <c r="N31" s="96"/>
      <c r="O31" s="96"/>
      <c r="P31" s="96"/>
      <c r="Q31" s="96"/>
      <c r="R31" s="96"/>
      <c r="S31" s="97"/>
    </row>
    <row r="32" spans="1:19" ht="75" customHeight="1" x14ac:dyDescent="0.25">
      <c r="A32" s="26" t="s">
        <v>62</v>
      </c>
      <c r="B32" s="26" t="s">
        <v>61</v>
      </c>
      <c r="C32" s="36">
        <v>185</v>
      </c>
      <c r="D32" s="34">
        <v>39898452.859999999</v>
      </c>
      <c r="E32" s="37">
        <v>100</v>
      </c>
      <c r="F32" s="34">
        <v>7972078.9500000002</v>
      </c>
      <c r="G32" s="37">
        <v>146</v>
      </c>
      <c r="H32" s="38">
        <v>6677851.9900000002</v>
      </c>
      <c r="I32" s="35">
        <f>Tabla1[[#This Row],[Física 
(E)]]/Tabla1[[#This Row],[Física
(C)]]</f>
        <v>1.46</v>
      </c>
      <c r="J32" s="30">
        <f>Tabla1[[#This Row],[Financiera 
 (F)]]/Tabla1[[#This Row],[Financiera
(D)]]</f>
        <v>0.8376550247285246</v>
      </c>
      <c r="K32" s="11"/>
      <c r="L32" s="12"/>
      <c r="M32" s="98"/>
      <c r="N32" s="96"/>
      <c r="O32" s="96"/>
      <c r="P32" s="96"/>
      <c r="Q32" s="96"/>
      <c r="R32" s="96"/>
      <c r="S32" s="99"/>
    </row>
    <row r="33" spans="1:11" ht="15.75" x14ac:dyDescent="0.25">
      <c r="A33" s="45" t="s">
        <v>27</v>
      </c>
      <c r="B33" s="46"/>
      <c r="C33" s="46"/>
      <c r="D33" s="46"/>
      <c r="E33" s="46"/>
      <c r="F33" s="46"/>
      <c r="G33" s="46"/>
      <c r="H33" s="46"/>
      <c r="I33" s="46"/>
      <c r="J33" s="47"/>
      <c r="K33" s="1"/>
    </row>
    <row r="34" spans="1:11" ht="15.75" x14ac:dyDescent="0.25">
      <c r="A34" s="48" t="s">
        <v>28</v>
      </c>
      <c r="B34" s="49"/>
      <c r="C34" s="49"/>
      <c r="D34" s="49"/>
      <c r="E34" s="49"/>
      <c r="F34" s="49"/>
      <c r="G34" s="49"/>
      <c r="H34" s="49"/>
      <c r="I34" s="49"/>
      <c r="J34" s="50"/>
    </row>
    <row r="35" spans="1:11" ht="46.5" customHeight="1" x14ac:dyDescent="0.25">
      <c r="A35" s="17" t="s">
        <v>29</v>
      </c>
      <c r="B35" s="84" t="s">
        <v>67</v>
      </c>
      <c r="C35" s="84"/>
      <c r="D35" s="84"/>
      <c r="E35" s="84"/>
      <c r="F35" s="84"/>
      <c r="G35" s="84"/>
      <c r="H35" s="84"/>
      <c r="I35" s="84"/>
      <c r="J35" s="85"/>
    </row>
    <row r="36" spans="1:11" ht="85.5" customHeight="1" x14ac:dyDescent="0.25">
      <c r="A36" s="17" t="s">
        <v>30</v>
      </c>
      <c r="B36" s="53" t="s">
        <v>60</v>
      </c>
      <c r="C36" s="53"/>
      <c r="D36" s="53"/>
      <c r="E36" s="53"/>
      <c r="F36" s="53"/>
      <c r="G36" s="53"/>
      <c r="H36" s="53"/>
      <c r="I36" s="53"/>
      <c r="J36" s="54"/>
    </row>
    <row r="37" spans="1:11" ht="33.75" customHeight="1" x14ac:dyDescent="0.25">
      <c r="A37" s="17" t="s">
        <v>31</v>
      </c>
      <c r="B37" s="86" t="s">
        <v>75</v>
      </c>
      <c r="C37" s="86"/>
      <c r="D37" s="86"/>
      <c r="E37" s="86"/>
      <c r="F37" s="86"/>
      <c r="G37" s="86"/>
      <c r="H37" s="86"/>
      <c r="I37" s="86"/>
      <c r="J37" s="87"/>
    </row>
    <row r="38" spans="1:11" ht="69.75" customHeight="1" x14ac:dyDescent="0.25">
      <c r="A38" s="17" t="s">
        <v>32</v>
      </c>
      <c r="B38" s="53" t="s">
        <v>76</v>
      </c>
      <c r="C38" s="53"/>
      <c r="D38" s="53"/>
      <c r="E38" s="53"/>
      <c r="F38" s="53"/>
      <c r="G38" s="53"/>
      <c r="H38" s="53"/>
      <c r="I38" s="53"/>
      <c r="J38" s="54"/>
    </row>
    <row r="39" spans="1:11" ht="37.5" customHeight="1" x14ac:dyDescent="0.25">
      <c r="A39" s="22" t="s">
        <v>29</v>
      </c>
      <c r="B39" s="103" t="s">
        <v>72</v>
      </c>
      <c r="C39" s="103"/>
      <c r="D39" s="103"/>
      <c r="E39" s="103"/>
      <c r="F39" s="103"/>
      <c r="G39" s="103"/>
      <c r="H39" s="103"/>
      <c r="I39" s="103"/>
      <c r="J39" s="104"/>
    </row>
    <row r="40" spans="1:11" ht="55.9" customHeight="1" x14ac:dyDescent="0.25">
      <c r="A40" s="22" t="s">
        <v>30</v>
      </c>
      <c r="B40" s="86" t="s">
        <v>58</v>
      </c>
      <c r="C40" s="86"/>
      <c r="D40" s="86"/>
      <c r="E40" s="86"/>
      <c r="F40" s="86"/>
      <c r="G40" s="86"/>
      <c r="H40" s="86"/>
      <c r="I40" s="86"/>
      <c r="J40" s="87"/>
    </row>
    <row r="41" spans="1:11" ht="50.25" customHeight="1" x14ac:dyDescent="0.25">
      <c r="A41" s="22" t="s">
        <v>31</v>
      </c>
      <c r="B41" s="86" t="s">
        <v>78</v>
      </c>
      <c r="C41" s="86"/>
      <c r="D41" s="86"/>
      <c r="E41" s="86"/>
      <c r="F41" s="86"/>
      <c r="G41" s="86"/>
      <c r="H41" s="86"/>
      <c r="I41" s="86"/>
      <c r="J41" s="87"/>
    </row>
    <row r="42" spans="1:11" ht="105.75" customHeight="1" x14ac:dyDescent="0.25">
      <c r="A42" s="22" t="s">
        <v>32</v>
      </c>
      <c r="B42" s="86" t="s">
        <v>79</v>
      </c>
      <c r="C42" s="86"/>
      <c r="D42" s="86"/>
      <c r="E42" s="86"/>
      <c r="F42" s="86"/>
      <c r="G42" s="86"/>
      <c r="H42" s="86"/>
      <c r="I42" s="86"/>
      <c r="J42" s="87"/>
    </row>
    <row r="43" spans="1:11" ht="29.25" customHeight="1" x14ac:dyDescent="0.25">
      <c r="A43" s="22" t="s">
        <v>29</v>
      </c>
      <c r="B43" s="105" t="s">
        <v>71</v>
      </c>
      <c r="C43" s="105"/>
      <c r="D43" s="105"/>
      <c r="E43" s="105"/>
      <c r="F43" s="105"/>
      <c r="G43" s="105"/>
      <c r="H43" s="105"/>
      <c r="I43" s="105"/>
      <c r="J43" s="106"/>
    </row>
    <row r="44" spans="1:11" ht="38.25" customHeight="1" x14ac:dyDescent="0.25">
      <c r="A44" s="22" t="s">
        <v>30</v>
      </c>
      <c r="B44" s="86" t="s">
        <v>59</v>
      </c>
      <c r="C44" s="86"/>
      <c r="D44" s="86"/>
      <c r="E44" s="86"/>
      <c r="F44" s="86"/>
      <c r="G44" s="86"/>
      <c r="H44" s="86"/>
      <c r="I44" s="86"/>
      <c r="J44" s="87"/>
    </row>
    <row r="45" spans="1:11" ht="44.25" customHeight="1" x14ac:dyDescent="0.25">
      <c r="A45" s="22" t="s">
        <v>31</v>
      </c>
      <c r="B45" s="86" t="s">
        <v>80</v>
      </c>
      <c r="C45" s="86"/>
      <c r="D45" s="86"/>
      <c r="E45" s="86"/>
      <c r="F45" s="86"/>
      <c r="G45" s="86"/>
      <c r="H45" s="86"/>
      <c r="I45" s="86"/>
      <c r="J45" s="87"/>
    </row>
    <row r="46" spans="1:11" ht="138" customHeight="1" x14ac:dyDescent="0.25">
      <c r="A46" s="22" t="s">
        <v>32</v>
      </c>
      <c r="B46" s="86" t="s">
        <v>77</v>
      </c>
      <c r="C46" s="86"/>
      <c r="D46" s="86"/>
      <c r="E46" s="86"/>
      <c r="F46" s="86"/>
      <c r="G46" s="86"/>
      <c r="H46" s="86"/>
      <c r="I46" s="86"/>
      <c r="J46" s="87"/>
    </row>
    <row r="47" spans="1:11" ht="15.75" x14ac:dyDescent="0.25">
      <c r="A47" s="45" t="s">
        <v>33</v>
      </c>
      <c r="B47" s="46"/>
      <c r="C47" s="46"/>
      <c r="D47" s="46"/>
      <c r="E47" s="46"/>
      <c r="F47" s="46"/>
      <c r="G47" s="46"/>
      <c r="H47" s="46"/>
      <c r="I47" s="46"/>
      <c r="J47" s="47"/>
      <c r="K47" s="1"/>
    </row>
    <row r="48" spans="1:11" ht="27.75" customHeight="1" x14ac:dyDescent="0.25">
      <c r="A48" s="100" t="s">
        <v>34</v>
      </c>
      <c r="B48" s="101"/>
      <c r="C48" s="101"/>
      <c r="D48" s="101"/>
      <c r="E48" s="101"/>
      <c r="F48" s="101"/>
      <c r="G48" s="101"/>
      <c r="H48" s="101"/>
      <c r="I48" s="101"/>
      <c r="J48" s="102"/>
    </row>
    <row r="49" spans="1:10" ht="51" customHeight="1" thickBot="1" x14ac:dyDescent="0.3">
      <c r="A49" s="81" t="s">
        <v>63</v>
      </c>
      <c r="B49" s="82"/>
      <c r="C49" s="82"/>
      <c r="D49" s="82"/>
      <c r="E49" s="82"/>
      <c r="F49" s="82"/>
      <c r="G49" s="82"/>
      <c r="H49" s="82"/>
      <c r="I49" s="82"/>
      <c r="J49" s="83"/>
    </row>
    <row r="50" spans="1:10" ht="19.5" customHeight="1" x14ac:dyDescent="0.25">
      <c r="A50" s="8"/>
      <c r="B50" s="8"/>
      <c r="C50" s="111"/>
      <c r="D50" s="111"/>
      <c r="E50" s="111"/>
      <c r="F50" s="111"/>
      <c r="G50" s="8"/>
      <c r="H50" s="8"/>
      <c r="I50" s="8"/>
      <c r="J50" s="8"/>
    </row>
    <row r="51" spans="1:10" ht="15.75" x14ac:dyDescent="0.25">
      <c r="C51" s="107"/>
      <c r="D51" s="108" t="s">
        <v>82</v>
      </c>
      <c r="E51" s="108"/>
      <c r="F51" s="110"/>
    </row>
    <row r="52" spans="1:10" ht="15.75" x14ac:dyDescent="0.25">
      <c r="C52" s="109" t="s">
        <v>73</v>
      </c>
      <c r="D52" s="109"/>
      <c r="E52" s="109"/>
      <c r="F52" s="110"/>
    </row>
    <row r="53" spans="1:10" ht="15.75" x14ac:dyDescent="0.25">
      <c r="C53" s="110"/>
      <c r="D53" s="110"/>
      <c r="E53" s="110"/>
      <c r="F53" s="110"/>
    </row>
    <row r="55" spans="1:10" x14ac:dyDescent="0.25">
      <c r="C55"/>
    </row>
    <row r="58" spans="1:10" x14ac:dyDescent="0.25">
      <c r="C58" s="39"/>
      <c r="D58" s="39"/>
      <c r="E58" s="39"/>
    </row>
  </sheetData>
  <mergeCells count="59">
    <mergeCell ref="M30:S30"/>
    <mergeCell ref="M31:S31"/>
    <mergeCell ref="M32:S32"/>
    <mergeCell ref="A47:J47"/>
    <mergeCell ref="A48:J48"/>
    <mergeCell ref="B39:J39"/>
    <mergeCell ref="B40:J40"/>
    <mergeCell ref="B41:J41"/>
    <mergeCell ref="B42:J42"/>
    <mergeCell ref="B43:J43"/>
    <mergeCell ref="B44:J44"/>
    <mergeCell ref="B45:J45"/>
    <mergeCell ref="B46:J46"/>
    <mergeCell ref="A49:J49"/>
    <mergeCell ref="B10:J10"/>
    <mergeCell ref="B11:J11"/>
    <mergeCell ref="B22:J22"/>
    <mergeCell ref="A33:J33"/>
    <mergeCell ref="A34:J34"/>
    <mergeCell ref="B35:J35"/>
    <mergeCell ref="B36:J36"/>
    <mergeCell ref="B37:J37"/>
    <mergeCell ref="B38:J38"/>
    <mergeCell ref="A26:B26"/>
    <mergeCell ref="I26:J26"/>
    <mergeCell ref="A27:J27"/>
    <mergeCell ref="C28:D28"/>
    <mergeCell ref="G28:H28"/>
    <mergeCell ref="A24:J24"/>
    <mergeCell ref="A25:B25"/>
    <mergeCell ref="I25:J25"/>
    <mergeCell ref="C25:E25"/>
    <mergeCell ref="F25:H25"/>
    <mergeCell ref="A5:J5"/>
    <mergeCell ref="B9:J9"/>
    <mergeCell ref="B12:J12"/>
    <mergeCell ref="B13:J13"/>
    <mergeCell ref="A14:J14"/>
    <mergeCell ref="A23:J23"/>
    <mergeCell ref="B2:J2"/>
    <mergeCell ref="B3:C3"/>
    <mergeCell ref="D3:H3"/>
    <mergeCell ref="B4:C4"/>
    <mergeCell ref="D4:H4"/>
    <mergeCell ref="C58:E58"/>
    <mergeCell ref="C16:J16"/>
    <mergeCell ref="A6:J6"/>
    <mergeCell ref="A7:J7"/>
    <mergeCell ref="A8:J8"/>
    <mergeCell ref="C15:J15"/>
    <mergeCell ref="C17:J17"/>
    <mergeCell ref="A18:J18"/>
    <mergeCell ref="B19:J19"/>
    <mergeCell ref="B20:J20"/>
    <mergeCell ref="B21:J21"/>
    <mergeCell ref="I28:J28"/>
    <mergeCell ref="C26:E26"/>
    <mergeCell ref="F26:H26"/>
    <mergeCell ref="E28:F28"/>
  </mergeCells>
  <phoneticPr fontId="20" type="noConversion"/>
  <dataValidations xWindow="1798" yWindow="373" count="16">
    <dataValidation allowBlank="1" showInputMessage="1" showErrorMessage="1" prompt="Monto ejecutado en el trimestre" sqref="H29:H30"/>
    <dataValidation allowBlank="1" showInputMessage="1" showErrorMessage="1" prompt="Meta alcanzada en el trimestre" sqref="G29:G32"/>
    <dataValidation allowBlank="1" showInputMessage="1" showErrorMessage="1" prompt="Monto presupuestado para el producto" sqref="D29:D32 E30:E32 F29:F32 H31"/>
    <dataValidation allowBlank="1" showInputMessage="1" showErrorMessage="1" prompt="Meta anual del indicador" sqref="E29 C29:C31"/>
    <dataValidation allowBlank="1" showInputMessage="1" showErrorMessage="1" prompt="¿En qué consiste el programa?" sqref="B20:J20"/>
    <dataValidation allowBlank="1" showInputMessage="1" showErrorMessage="1" prompt="Presupuesto del programa" sqref="A26:C26 F26"/>
    <dataValidation allowBlank="1" showInputMessage="1" showErrorMessage="1" prompt="Oportunidades de mejora identificadas" sqref="A49:J50"/>
    <dataValidation allowBlank="1" showInputMessage="1" showErrorMessage="1" prompt="De existir desvío, explicar razones." sqref="B38:B46 C38:J38"/>
    <dataValidation allowBlank="1" showInputMessage="1" showErrorMessage="1" prompt="1. Describir lo plasmado en el presupuesto_x000a_2. Describir lo alcanzado en términos financieros y de producción " sqref="B37:B46 C37:J38"/>
    <dataValidation allowBlank="1" showInputMessage="1" showErrorMessage="1" prompt="¿En qué consiste el producto? su objetivo" sqref="B36:J36"/>
    <dataValidation allowBlank="1" showInputMessage="1" showErrorMessage="1" prompt="Nombre del producto" sqref="B35:J35"/>
    <dataValidation allowBlank="1" showInputMessage="1" showErrorMessage="1" prompt="¿A quién va dirigido el programa?, ¿qué característica tiene esta población que requiere ser beneficiada?" sqref="B21:J21"/>
    <dataValidation allowBlank="1" showInputMessage="1" prompt="Nombre del capítulo" sqref="B9:J11"/>
    <dataValidation allowBlank="1" sqref="A9"/>
    <dataValidation allowBlank="1" showInputMessage="1" showErrorMessage="1" prompt="Nombre de cada producto" sqref="A29 A31"/>
    <dataValidation allowBlank="1" showInputMessage="1" showErrorMessage="1" prompt="Nombre del indicador" sqref="B29:B30 B32"/>
  </dataValidations>
  <pageMargins left="0.70866141732283472" right="0.70866141732283472" top="0.74803149606299213" bottom="0.74803149606299213" header="0.31496062992125984" footer="0.31496062992125984"/>
  <pageSetup scale="65" fitToHeight="0" orientation="portrait" r:id="rId1"/>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DIGEIG</vt:lpstr>
      <vt:lpstr>DIGEIG!Área_de_impresión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Nicole Espaillat A.</dc:creator>
  <cp:lastModifiedBy>Yndhira Neuman</cp:lastModifiedBy>
  <cp:lastPrinted>2025-04-14T13:02:18Z</cp:lastPrinted>
  <dcterms:created xsi:type="dcterms:W3CDTF">2021-03-22T15:50:10Z</dcterms:created>
  <dcterms:modified xsi:type="dcterms:W3CDTF">2025-04-14T13:05:37Z</dcterms:modified>
</cp:coreProperties>
</file>