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CEA\trasparencia\Diciembre\ilovepdf_converted\"/>
    </mc:Choice>
  </mc:AlternateContent>
  <bookViews>
    <workbookView xWindow="0" yWindow="0" windowWidth="28800" windowHeight="12450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0" i="1"/>
  <c r="I30" i="1"/>
  <c r="J31" i="1"/>
  <c r="I32" i="1"/>
  <c r="I31" i="1"/>
  <c r="C17" i="1"/>
  <c r="I26" i="1"/>
</calcChain>
</file>

<file path=xl/sharedStrings.xml><?xml version="1.0" encoding="utf-8"?>
<sst xmlns="http://schemas.openxmlformats.org/spreadsheetml/2006/main" count="93" uniqueCount="83">
  <si>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</si>
  <si>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</si>
  <si>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</si>
  <si>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</si>
  <si>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</si>
  <si>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</si>
  <si>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</si>
  <si>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</si>
  <si>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</si>
  <si>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</si>
  <si>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</si>
  <si>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</si>
  <si>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</si>
  <si>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</si>
  <si>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</si>
  <si>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</si>
  <si>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</si>
  <si>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</si>
  <si>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</si>
  <si>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</si>
  <si>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</si>
  <si>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</si>
  <si>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</si>
  <si>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</si>
  <si>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</si>
  <si>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</si>
  <si>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</si>
  <si>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</si>
  <si>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</si>
  <si>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</si>
  <si>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</si>
  <si>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</si>
  <si>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</si>
  <si>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</si>
  <si>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</si>
  <si>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</si>
  <si>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</si>
  <si>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</si>
  <si>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</si>
  <si>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</si>
  <si>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</si>
  <si>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</si>
  <si>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</si>
  <si>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</si>
  <si>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</si>
  <si>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</si>
  <si>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</si>
  <si>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</si>
  <si>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</si>
  <si>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</si>
  <si>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</si>
  <si>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</si>
  <si>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</si>
  <si>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</si>
  <si>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</si>
  <si>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</si>
  <si>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</si>
  <si>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</si>
  <si>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</si>
  <si>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</si>
  <si>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</si>
  <si>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</si>
  <si>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Programación Anual</t>
  </si>
  <si>
    <t>Ejecución Anual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</si>
  <si>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</si>
  <si>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</si>
  <si>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</si>
  <si>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</si>
  <si>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</si>
  <si>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261,390,437.00</t>
  </si>
  <si>
    <t xml:space="preserve">	892.036.398,00</t>
  </si>
  <si>
    <t xml:space="preserve">	56.251,.342,00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</si>
  <si>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</si>
  <si>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</si>
  <si>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</si>
  <si>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</si>
  <si>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</si>
  <si>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</si>
  <si>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</si>
  <si>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Semestral de las Metas Físicas-Financieras</t>
  </si>
  <si>
    <t>Durante  el   2022, se logró otorgar 1,841 títulos de bienes inmuebles a ciudadanos lo que equivale a un 11,5 % de la programación física, para esto  la Dirección General de Bienes Nacionales realizó  levantamientos catastrales, estudios sociológicos, dibujos de planos y análisis legal en el sector de Hainamosa, en cuanto a desempeño financiero se logró en 104,5%.</t>
  </si>
  <si>
    <t>Para el 2022 se logró recibir inventario de bienes muebles de 163  instituciones del Estado Dominicano lo que equivale al 91% de la programación física y en cuanto a la meta financiera programada se logró una ejecución  de un 48,0%.</t>
  </si>
  <si>
    <t>Durante el 2022, participaron 261 ciudadanos en las Subastas Publicas equivalente al 26 % de la programación física y en cuanto a la meta financiera se logró 78,1%.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</si>
</sst>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A43" zoomScale="120" zoomScaleNormal="120" workbookViewId="0">
      <selection activeCell="M55" sqref="M55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52" t="s">
        <v>79</v>
      </c>
      <c r="C2" s="52"/>
      <c r="D2" s="52"/>
      <c r="E2" s="52"/>
      <c r="F2" s="52"/>
      <c r="G2" s="52"/>
      <c r="H2" s="52"/>
      <c r="I2" s="52"/>
      <c r="J2" s="53"/>
      <c r="K2" s="1"/>
    </row>
    <row r="3" spans="1:11" ht="15.75" customHeight="1" thickBot="1" x14ac:dyDescent="0.3">
      <c r="A3" s="38"/>
      <c r="B3" s="54" t="s">
        <v>0</v>
      </c>
      <c r="C3" s="54"/>
      <c r="D3" s="55" t="s">
        <v>1</v>
      </c>
      <c r="E3" s="54"/>
      <c r="F3" s="54"/>
      <c r="G3" s="54"/>
      <c r="H3" s="56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57" t="s">
        <v>4</v>
      </c>
      <c r="C4" s="57"/>
      <c r="D4" s="58"/>
      <c r="E4" s="57"/>
      <c r="F4" s="57"/>
      <c r="G4" s="57"/>
      <c r="H4" s="59"/>
      <c r="I4" s="10"/>
      <c r="J4" s="11"/>
      <c r="K4" s="1"/>
    </row>
    <row r="5" spans="1:11" x14ac:dyDescent="0.25">
      <c r="A5" s="60"/>
      <c r="B5" s="61"/>
      <c r="C5" s="61"/>
      <c r="D5" s="62"/>
      <c r="E5" s="62"/>
      <c r="F5" s="62"/>
      <c r="G5" s="62"/>
      <c r="H5" s="62"/>
      <c r="I5" s="61"/>
      <c r="J5" s="63"/>
      <c r="K5" s="1"/>
    </row>
    <row r="6" spans="1:11" ht="3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1"/>
      <c r="K8" s="1"/>
    </row>
    <row r="9" spans="1:11" x14ac:dyDescent="0.25">
      <c r="A9" s="25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26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26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25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25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1" ht="51.6" customHeight="1" x14ac:dyDescent="0.25">
      <c r="A15" s="25" t="s">
        <v>11</v>
      </c>
      <c r="B15" s="8">
        <v>1</v>
      </c>
      <c r="C15" s="41" t="s">
        <v>54</v>
      </c>
      <c r="D15" s="41"/>
      <c r="E15" s="41"/>
      <c r="F15" s="41"/>
      <c r="G15" s="41"/>
      <c r="H15" s="41"/>
      <c r="I15" s="41"/>
      <c r="J15" s="42"/>
    </row>
    <row r="16" spans="1:11" ht="48" customHeight="1" x14ac:dyDescent="0.25">
      <c r="A16" s="25" t="s">
        <v>12</v>
      </c>
      <c r="B16" s="5">
        <v>1</v>
      </c>
      <c r="C16" s="41" t="s">
        <v>48</v>
      </c>
      <c r="D16" s="41"/>
      <c r="E16" s="41"/>
      <c r="F16" s="41"/>
      <c r="G16" s="41"/>
      <c r="H16" s="41"/>
      <c r="I16" s="41"/>
      <c r="J16" s="42"/>
    </row>
    <row r="17" spans="1:19" x14ac:dyDescent="0.25">
      <c r="A17" s="25" t="s">
        <v>13</v>
      </c>
      <c r="B17" s="6"/>
      <c r="C17" s="69" t="str">
        <f>IFERROR(VLOOKUP(B17,'[1]Validacion datos'!D8:E64,2,FALSE),"")</f>
        <v/>
      </c>
      <c r="D17" s="69"/>
      <c r="E17" s="69"/>
      <c r="F17" s="69"/>
      <c r="G17" s="69"/>
      <c r="H17" s="69"/>
      <c r="I17" s="69"/>
      <c r="J17" s="70"/>
    </row>
    <row r="18" spans="1:19" ht="15.75" x14ac:dyDescent="0.25">
      <c r="A18" s="46" t="s">
        <v>14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9" ht="29.25" customHeight="1" x14ac:dyDescent="0.25">
      <c r="A19" s="25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27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27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27" t="s">
        <v>38</v>
      </c>
      <c r="B22" s="67" t="s">
        <v>64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9" ht="15.75" x14ac:dyDescent="0.2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1"/>
      <c r="K24" s="1"/>
    </row>
    <row r="25" spans="1:19" ht="15" customHeight="1" x14ac:dyDescent="0.25">
      <c r="A25" s="77" t="s">
        <v>20</v>
      </c>
      <c r="B25" s="78"/>
      <c r="C25" s="79" t="s">
        <v>21</v>
      </c>
      <c r="D25" s="81"/>
      <c r="E25" s="81"/>
      <c r="F25" s="81" t="s">
        <v>22</v>
      </c>
      <c r="G25" s="81"/>
      <c r="H25" s="78"/>
      <c r="I25" s="79" t="s">
        <v>23</v>
      </c>
      <c r="J25" s="80"/>
    </row>
    <row r="26" spans="1:19" x14ac:dyDescent="0.25">
      <c r="A26" s="88" t="s">
        <v>70</v>
      </c>
      <c r="B26" s="89"/>
      <c r="C26" s="73">
        <v>834124350.94000006</v>
      </c>
      <c r="D26" s="74"/>
      <c r="E26" s="75"/>
      <c r="F26" s="73">
        <v>765402457.04999995</v>
      </c>
      <c r="G26" s="74"/>
      <c r="H26" s="75"/>
      <c r="I26" s="90">
        <f>+IF(F26&gt;0,F26/C26,0)</f>
        <v>0.91761193182700485</v>
      </c>
      <c r="J26" s="91"/>
    </row>
    <row r="27" spans="1:19" ht="15.75" x14ac:dyDescent="0.25">
      <c r="A27" s="49" t="s">
        <v>24</v>
      </c>
      <c r="B27" s="50"/>
      <c r="C27" s="50"/>
      <c r="D27" s="50"/>
      <c r="E27" s="50"/>
      <c r="F27" s="50"/>
      <c r="G27" s="50"/>
      <c r="H27" s="50"/>
      <c r="I27" s="50"/>
      <c r="J27" s="51"/>
      <c r="K27" s="1"/>
    </row>
    <row r="28" spans="1:19" x14ac:dyDescent="0.25">
      <c r="A28" s="28"/>
      <c r="B28"/>
      <c r="C28" s="71" t="s">
        <v>47</v>
      </c>
      <c r="D28" s="76"/>
      <c r="E28" s="71" t="s">
        <v>62</v>
      </c>
      <c r="F28" s="76"/>
      <c r="G28" s="71" t="s">
        <v>63</v>
      </c>
      <c r="H28" s="71"/>
      <c r="I28" s="71" t="s">
        <v>25</v>
      </c>
      <c r="J28" s="72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73</v>
      </c>
      <c r="B30" s="24" t="s">
        <v>74</v>
      </c>
      <c r="C30" s="14">
        <v>16000</v>
      </c>
      <c r="D30" s="21" t="s">
        <v>69</v>
      </c>
      <c r="E30" s="14">
        <v>16000</v>
      </c>
      <c r="F30" s="21">
        <v>261390437</v>
      </c>
      <c r="G30" s="14">
        <v>1841</v>
      </c>
      <c r="H30" s="22">
        <v>273238511.64999998</v>
      </c>
      <c r="I30" s="18">
        <f>Tabla1[[#This Row],[Física 
(E)]]/Tabla1[[#This Row],[Física
(C)]]</f>
        <v>0.1150625</v>
      </c>
      <c r="J30" s="32">
        <f>Tabla1[[#This Row],[Financiera 
 (F)]]/Tabla1[[#This Row],[Financiera
(D)]]</f>
        <v>1.045327115964843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3" t="s">
        <v>75</v>
      </c>
      <c r="B31" s="19" t="s">
        <v>76</v>
      </c>
      <c r="C31" s="15">
        <v>1000</v>
      </c>
      <c r="D31" s="23">
        <v>17909052</v>
      </c>
      <c r="E31" s="15">
        <v>1000</v>
      </c>
      <c r="F31" s="16">
        <v>17909052</v>
      </c>
      <c r="G31" s="15">
        <v>261</v>
      </c>
      <c r="H31" s="23">
        <v>13985602.51</v>
      </c>
      <c r="I31" s="17">
        <f>Tabla1[[#This Row],[Física 
(E)]]/Tabla1[[#This Row],[Física
(C)]]</f>
        <v>0.26100000000000001</v>
      </c>
      <c r="J31" s="32">
        <f>Tabla1[[#This Row],[Financiera 
 (F)]]/Tabla1[[#This Row],[Financiera
(D)]]</f>
        <v>0.78092366418948356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34" t="s">
        <v>67</v>
      </c>
      <c r="B32" s="12" t="s">
        <v>66</v>
      </c>
      <c r="C32" s="20">
        <v>180</v>
      </c>
      <c r="D32" s="23" t="s">
        <v>71</v>
      </c>
      <c r="E32" s="12">
        <v>180</v>
      </c>
      <c r="F32" s="23">
        <v>56251342</v>
      </c>
      <c r="G32" s="12">
        <v>163</v>
      </c>
      <c r="H32" s="35">
        <v>26973837.120000001</v>
      </c>
      <c r="I32" s="17">
        <f>Tabla1[[#This Row],[Física 
(E)]]/Tabla1[[#This Row],[Física
(C)]]</f>
        <v>0.90555555555555556</v>
      </c>
      <c r="J32" s="32">
        <f>Tabla1[[#This Row],[Financiera 
 (F)]]/Tabla1[[#This Row],[Financiera
(D)]]</f>
        <v>0.47952344176962036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1" ht="15.75" x14ac:dyDescent="0.25">
      <c r="A34" s="49" t="s">
        <v>29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1" ht="46.5" customHeight="1" x14ac:dyDescent="0.25">
      <c r="A35" s="36" t="s">
        <v>30</v>
      </c>
      <c r="B35" s="86" t="s">
        <v>77</v>
      </c>
      <c r="C35" s="86"/>
      <c r="D35" s="86"/>
      <c r="E35" s="86"/>
      <c r="F35" s="86"/>
      <c r="G35" s="86"/>
      <c r="H35" s="86"/>
      <c r="I35" s="86"/>
      <c r="J35" s="87"/>
    </row>
    <row r="36" spans="1:11" ht="85.5" customHeight="1" x14ac:dyDescent="0.25">
      <c r="A36" s="36" t="s">
        <v>31</v>
      </c>
      <c r="B36" s="67" t="s">
        <v>65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36" t="s">
        <v>32</v>
      </c>
      <c r="B37" s="67" t="s">
        <v>80</v>
      </c>
      <c r="C37" s="67"/>
      <c r="D37" s="67"/>
      <c r="E37" s="67"/>
      <c r="F37" s="67"/>
      <c r="G37" s="67"/>
      <c r="H37" s="67"/>
      <c r="I37" s="67"/>
      <c r="J37" s="68"/>
    </row>
    <row r="38" spans="1:11" ht="48.6" customHeight="1" x14ac:dyDescent="0.25">
      <c r="A38" s="36" t="s">
        <v>33</v>
      </c>
      <c r="B38" s="67" t="s">
        <v>61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36" t="s">
        <v>30</v>
      </c>
      <c r="B39" s="86" t="s">
        <v>68</v>
      </c>
      <c r="C39" s="86"/>
      <c r="D39" s="86"/>
      <c r="E39" s="86"/>
      <c r="F39" s="86"/>
      <c r="G39" s="86"/>
      <c r="H39" s="86"/>
      <c r="I39" s="86"/>
      <c r="J39" s="87"/>
    </row>
    <row r="40" spans="1:11" ht="55.9" customHeight="1" x14ac:dyDescent="0.25">
      <c r="A40" s="36" t="s">
        <v>31</v>
      </c>
      <c r="B40" s="67" t="s">
        <v>59</v>
      </c>
      <c r="C40" s="67"/>
      <c r="D40" s="67"/>
      <c r="E40" s="67"/>
      <c r="F40" s="67"/>
      <c r="G40" s="67"/>
      <c r="H40" s="67"/>
      <c r="I40" s="67"/>
      <c r="J40" s="68"/>
    </row>
    <row r="41" spans="1:11" ht="50.25" customHeight="1" x14ac:dyDescent="0.25">
      <c r="A41" s="36" t="s">
        <v>32</v>
      </c>
      <c r="B41" s="67" t="s">
        <v>81</v>
      </c>
      <c r="C41" s="67"/>
      <c r="D41" s="67"/>
      <c r="E41" s="67"/>
      <c r="F41" s="67"/>
      <c r="G41" s="67"/>
      <c r="H41" s="67"/>
      <c r="I41" s="67"/>
      <c r="J41" s="68"/>
    </row>
    <row r="42" spans="1:11" ht="33" customHeight="1" x14ac:dyDescent="0.25">
      <c r="A42" s="36" t="s">
        <v>33</v>
      </c>
      <c r="B42" s="67" t="s">
        <v>61</v>
      </c>
      <c r="C42" s="67"/>
      <c r="D42" s="67"/>
      <c r="E42" s="67"/>
      <c r="F42" s="67"/>
      <c r="G42" s="67"/>
      <c r="H42" s="67"/>
      <c r="I42" s="67"/>
      <c r="J42" s="68"/>
    </row>
    <row r="43" spans="1:11" ht="29.25" customHeight="1" x14ac:dyDescent="0.25">
      <c r="A43" s="36" t="s">
        <v>30</v>
      </c>
      <c r="B43" s="103" t="s">
        <v>78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36" t="s">
        <v>31</v>
      </c>
      <c r="B44" s="67" t="s">
        <v>60</v>
      </c>
      <c r="C44" s="67"/>
      <c r="D44" s="67"/>
      <c r="E44" s="67"/>
      <c r="F44" s="67"/>
      <c r="G44" s="67"/>
      <c r="H44" s="67"/>
      <c r="I44" s="67"/>
      <c r="J44" s="68"/>
    </row>
    <row r="45" spans="1:11" ht="32.25" customHeight="1" x14ac:dyDescent="0.25">
      <c r="A45" s="36" t="s">
        <v>32</v>
      </c>
      <c r="B45" s="67" t="s">
        <v>82</v>
      </c>
      <c r="C45" s="67"/>
      <c r="D45" s="67"/>
      <c r="E45" s="67"/>
      <c r="F45" s="67"/>
      <c r="G45" s="67"/>
      <c r="H45" s="67"/>
      <c r="I45" s="67"/>
      <c r="J45" s="68"/>
    </row>
    <row r="46" spans="1:11" ht="41.25" customHeight="1" x14ac:dyDescent="0.25">
      <c r="A46" s="36" t="s">
        <v>33</v>
      </c>
      <c r="B46" s="67" t="s">
        <v>61</v>
      </c>
      <c r="C46" s="67"/>
      <c r="D46" s="67"/>
      <c r="E46" s="67"/>
      <c r="F46" s="67"/>
      <c r="G46" s="67"/>
      <c r="H46" s="67"/>
      <c r="I46" s="67"/>
      <c r="J46" s="68"/>
    </row>
    <row r="47" spans="1:11" ht="15.75" x14ac:dyDescent="0.25">
      <c r="A47" s="46" t="s">
        <v>34</v>
      </c>
      <c r="B47" s="47"/>
      <c r="C47" s="47"/>
      <c r="D47" s="47"/>
      <c r="E47" s="47"/>
      <c r="F47" s="47"/>
      <c r="G47" s="47"/>
      <c r="H47" s="47"/>
      <c r="I47" s="47"/>
      <c r="J47" s="48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2" t="s">
        <v>72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59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</mergeCells>
  <phoneticPr fontId="21" type="noConversion"/>
  <dataValidations xWindow="1368" yWindow="792" count="16">
    <dataValidation allowBlank="1" showInputMessage="1" showErrorMessage="1" prompt="Monto ejecutado en el trimestre" sqref="H29:H31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Elvidami</cp:lastModifiedBy>
  <cp:lastPrinted>2023-01-20T17:28:22Z</cp:lastPrinted>
  <dcterms:created xsi:type="dcterms:W3CDTF">2021-03-22T15:50:10Z</dcterms:created>
  <dcterms:modified xsi:type="dcterms:W3CDTF">2023-01-20T17:28:42Z</dcterms:modified>
</cp:coreProperties>
</file>