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05" yWindow="-105" windowWidth="23250" windowHeight="12450"/>
  </bookViews>
  <sheets>
    <sheet name="DIGEIG" sheetId="1" r:id="rId1"/>
  </sheets>
  <externalReferences>
    <externalReference r:id="rId2"/>
  </externalReferences>
  <definedNames>
    <definedName name="_xlnm.Print_Area" localSheetId="0">DIGEIG!$A$2:$J$62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2" i="1" l="1"/>
  <c r="J31" i="1"/>
  <c r="J32" i="1" l="1"/>
  <c r="J30" i="1"/>
  <c r="I30" i="1"/>
  <c r="I32" i="1"/>
  <c r="C17" i="1"/>
  <c r="I26" i="1"/>
</calcChain>
</file>

<file path=xl/sharedStrings.xml><?xml version="1.0" encoding="utf-8"?>
<sst xmlns="http://schemas.openxmlformats.org/spreadsheetml/2006/main" count="92" uniqueCount="82">
  <si>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</si>
  <si>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</si>
  <si>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</si>
  <si>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</si>
  <si>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</si>
  <si>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</si>
  <si>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</si>
  <si>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</si>
  <si>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</si>
  <si>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</si>
  <si>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</si>
  <si>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</si>
  <si>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</si>
  <si>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</si>
  <si>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</si>
  <si>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</si>
  <si>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</si>
  <si>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</si>
  <si>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</si>
  <si>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</si>
  <si>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</si>
  <si>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</si>
  <si>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</si>
  <si>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</si>
  <si>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</si>
  <si>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</si>
  <si>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</si>
  <si>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</si>
  <si>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</si>
  <si>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</si>
  <si>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</si>
  <si>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</si>
  <si>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</si>
  <si>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</si>
  <si>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</si>
  <si>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</si>
  <si>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</si>
  <si>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</si>
  <si>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</si>
  <si>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</si>
  <si>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</si>
  <si>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</si>
  <si>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</si>
  <si>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</si>
  <si>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</si>
  <si>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</si>
  <si>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</si>
  <si>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</si>
  <si>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Un Estado social y democrático de derecho, con instituciones que actúan con ética, transparencia y eficacia al servicio de una sociedad responsable y participativa, que garantiza la seguridad y promueve la equidad, la gobernabilidad, la convivencia pacífica y el desarrollo nacional y local.</t>
  </si>
  <si>
    <t>0205-MINISTERIO DE HACIENDA</t>
  </si>
  <si>
    <t>01 - MINISTERIO DE HACIENDA</t>
  </si>
  <si>
    <t>0003 - ADMINISTRACION GENERAL DE BIENES NACIONALES</t>
  </si>
  <si>
    <t>Salvaguardar las propiedades del Estado, haciendo posible el uso adecuado y efectivo de sus bienes, teniendo como norte el desarrollo real de la sociedad dominicana</t>
  </si>
  <si>
    <t>Ser una institución gubernamental sólida, que sirva con honestidad y entrega a los clientes/ciudadanos en la administración de los bienes de todos, aportando al desarrollo y progreso del país.</t>
  </si>
  <si>
    <t>DESARROLLO INSTITUCIONAL</t>
  </si>
  <si>
    <t>13 - Administración general de Bienes Nacionales</t>
  </si>
  <si>
    <t>Consiste en promover el acceso a la propiedad inmobiliaria titulada por parte de la población beneficiaria de proyectos estatales de vivienda y de reforma agraria, y de los ocupantes de predios estatales urbanos y rurales, a través de medios legales, confiables y expeditos</t>
  </si>
  <si>
    <t>Personas favorecidas por el Estado, en Proyectos de Reforma Agraria y Vivienda. Así como ocupantes de predios urbanos y rurales propiedad del Estado y sus Instituciones</t>
  </si>
  <si>
    <t>,</t>
  </si>
  <si>
    <t>Por medio de este producto se realiza un Inventario y actualización de bienes muebles del Estado. Además, se desarrollan los deslindes de propiedades y la recuperación de bienes del Estado que se encuentran en manos de terceros sin la titularidad requerida.</t>
  </si>
  <si>
    <t>Poner en venta mediante subastas públicas, aquellos bienes muebles que no son de utilidad para las instituciones estatales.</t>
  </si>
  <si>
    <t>N/A</t>
  </si>
  <si>
    <t>Incrementar la estabilidad en la propiedad de las viviendas  por los ciudadanos de escasos recursos económicos, medido en porcentaje de la posesión de sus activos, de un 11% en el año 2019 a un 30% para el año 2021.</t>
  </si>
  <si>
    <t>Gestionar la transferir bienes del Estado a favor de particulares (viviendas, solares, etc.). Dichas gestiones consisten en mediciones, contratos, y valoraciones en coordinación con el Catastro Nacional para posterior envió al Registro Inmobiliario. Además, abarca Certificaciones de no objeción para homologación de renuncia de bien de familia, Certificaciones de propiedad y no propiedad, Certificaciones de objeción al deslinde, Certificaciones de estatus jurídico y abarca Transferencias de Inmuebles del Estado.</t>
  </si>
  <si>
    <t>Cantidad de instituciones que han actualizado su inventario de bienes muebles registrados..</t>
  </si>
  <si>
    <t xml:space="preserve">6757-Estado dominicano recibe inventarios de bienes muebles de instituciones del Estado..
</t>
  </si>
  <si>
    <t>6758-Estado dominicano recibe inventarios de bienes muebles de instituciones del Estado.</t>
  </si>
  <si>
    <t>Mejorar el proceso de planificación de las actividades para tener hacer mas eficiente el cumplimiento de las metas programadas.</t>
  </si>
  <si>
    <t xml:space="preserve">6756- Ciudadanos reciben titularidad de inmuebles del Estado.
</t>
  </si>
  <si>
    <t>Cantidad de ciudadanos que reciben títulos gestionados..</t>
  </si>
  <si>
    <t xml:space="preserve">6758 Ciudadanos participan en  subastas públicas de bienes muebles descargados
</t>
  </si>
  <si>
    <t>Cantidad de ciudadanos que participan en las subastas públicas de bienes muebles descargados.</t>
  </si>
  <si>
    <t>6756- Ciudadanos reciben titularidad de inmuebles del Estado.</t>
  </si>
  <si>
    <t>6757 Ciudadanos participan en  subastas públicas de bienes muebles descargados</t>
  </si>
  <si>
    <t>Informe de Evaluación Trimestral  de las Metas Físicas-Financieras</t>
  </si>
  <si>
    <t>Programación Trimestral</t>
  </si>
  <si>
    <t>EjecuciónTrimestral</t>
  </si>
  <si>
    <t>En cuanto el inventario durante el primer trimestre 2023 se recibió 122 inventarios de bienes muebles de las instituciones del Estado Dominicano y en cuanto a la meta financiera programada se logró una ejecución  de un 58.2%.</t>
  </si>
  <si>
    <t>Durante  el Primer  trimestre del  2023, participaron 0 ciudadanos en las Subastas debido a que no se realizo subasta durante este trimestre y en cuanto a la meta financiera se logró 85.7 %.</t>
  </si>
  <si>
    <t xml:space="preserve">Se han gestionado en primer trimestre del 2023 se han gestionado 418 expedientes con el fin de que  los ciudadanos obtengan su titulo y en  cuanto a la meta financiera se logró 100.8%. </t>
  </si>
  <si>
    <t>Carlos G. Valdez Reyes</t>
  </si>
  <si>
    <t xml:space="preserve">       Encargado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</si>
</sst>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9.5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/>
      <top style="thin">
        <color rgb="FFD3D3D3"/>
      </top>
      <bottom style="thin">
        <color theme="2" tint="-9.9978637043366805E-2"/>
      </bottom>
      <diagonal/>
    </border>
    <border>
      <left/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rgb="FFD3D3D3"/>
      </bottom>
      <diagonal/>
    </border>
    <border>
      <left style="thin">
        <color theme="2" tint="-9.9978637043366805E-2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rgb="FFD3D3D3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6" fillId="8" borderId="19" xfId="0" applyFont="1" applyFill="1" applyBorder="1" applyAlignment="1">
      <alignment horizontal="center" vertical="center" wrapText="1" readingOrder="1"/>
    </xf>
    <xf numFmtId="0" fontId="10" fillId="6" borderId="13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 readingOrder="1"/>
    </xf>
    <xf numFmtId="0" fontId="12" fillId="0" borderId="28" xfId="0" applyFont="1" applyBorder="1" applyAlignment="1">
      <alignment vertical="center" wrapText="1" readingOrder="1"/>
    </xf>
    <xf numFmtId="3" fontId="22" fillId="0" borderId="24" xfId="0" applyNumberFormat="1" applyFont="1" applyBorder="1" applyAlignment="1">
      <alignment vertical="center" wrapText="1" readingOrder="1"/>
    </xf>
    <xf numFmtId="3" fontId="12" fillId="0" borderId="21" xfId="0" applyNumberFormat="1" applyFont="1" applyBorder="1" applyAlignment="1">
      <alignment vertical="center" wrapText="1" readingOrder="1"/>
    </xf>
    <xf numFmtId="4" fontId="12" fillId="0" borderId="21" xfId="0" applyNumberFormat="1" applyFont="1" applyBorder="1" applyAlignment="1">
      <alignment vertical="center" wrapText="1" readingOrder="1"/>
    </xf>
    <xf numFmtId="9" fontId="12" fillId="0" borderId="21" xfId="2" applyFont="1" applyBorder="1" applyAlignment="1">
      <alignment vertical="center" wrapText="1" readingOrder="1"/>
    </xf>
    <xf numFmtId="167" fontId="12" fillId="0" borderId="21" xfId="2" applyNumberFormat="1" applyFont="1" applyBorder="1" applyAlignment="1">
      <alignment vertical="center" wrapText="1" readingOrder="1"/>
    </xf>
    <xf numFmtId="0" fontId="24" fillId="0" borderId="21" xfId="0" applyFont="1" applyBorder="1" applyAlignment="1" applyProtection="1">
      <alignment vertical="center" wrapText="1" readingOrder="1"/>
      <protection locked="0"/>
    </xf>
    <xf numFmtId="165" fontId="22" fillId="0" borderId="31" xfId="0" applyNumberFormat="1" applyFont="1" applyBorder="1" applyAlignment="1" applyProtection="1">
      <alignment vertical="center" wrapText="1" readingOrder="1"/>
      <protection locked="0"/>
    </xf>
    <xf numFmtId="4" fontId="22" fillId="0" borderId="24" xfId="0" applyNumberFormat="1" applyFont="1" applyBorder="1" applyAlignment="1">
      <alignment horizontal="right" vertical="center" wrapText="1" readingOrder="1"/>
    </xf>
    <xf numFmtId="4" fontId="22" fillId="0" borderId="22" xfId="0" applyNumberFormat="1" applyFont="1" applyBorder="1" applyAlignment="1">
      <alignment horizontal="right" vertical="center" wrapText="1" readingOrder="1"/>
    </xf>
    <xf numFmtId="4" fontId="12" fillId="0" borderId="21" xfId="0" applyNumberFormat="1" applyFont="1" applyBorder="1" applyAlignment="1">
      <alignment horizontal="right" vertical="center" wrapText="1" readingOrder="1"/>
    </xf>
    <xf numFmtId="166" fontId="22" fillId="0" borderId="23" xfId="0" applyNumberFormat="1" applyFont="1" applyBorder="1" applyAlignment="1">
      <alignment horizontal="left" vertical="center" wrapText="1" readingOrder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/>
    <xf numFmtId="0" fontId="16" fillId="8" borderId="39" xfId="0" applyFont="1" applyFill="1" applyBorder="1" applyAlignment="1">
      <alignment horizontal="center" vertical="center" wrapText="1" readingOrder="1"/>
    </xf>
    <xf numFmtId="0" fontId="16" fillId="8" borderId="40" xfId="0" applyFont="1" applyFill="1" applyBorder="1" applyAlignment="1">
      <alignment horizontal="center" vertical="center" wrapText="1" readingOrder="1"/>
    </xf>
    <xf numFmtId="0" fontId="12" fillId="0" borderId="41" xfId="0" applyFont="1" applyBorder="1" applyAlignment="1">
      <alignment vertical="center" wrapText="1" readingOrder="1"/>
    </xf>
    <xf numFmtId="167" fontId="12" fillId="0" borderId="42" xfId="2" applyNumberFormat="1" applyFont="1" applyBorder="1" applyAlignment="1">
      <alignment vertical="center" wrapText="1" readingOrder="1"/>
    </xf>
    <xf numFmtId="0" fontId="12" fillId="0" borderId="43" xfId="0" applyFont="1" applyBorder="1" applyAlignment="1">
      <alignment horizontal="left" vertical="center" wrapText="1" readingOrder="1"/>
    </xf>
    <xf numFmtId="0" fontId="12" fillId="0" borderId="44" xfId="0" applyFont="1" applyBorder="1" applyAlignment="1">
      <alignment vertical="center" wrapText="1" readingOrder="1"/>
    </xf>
    <xf numFmtId="4" fontId="12" fillId="0" borderId="0" xfId="0" applyNumberFormat="1" applyFont="1" applyAlignment="1">
      <alignment horizontal="right" vertical="center"/>
    </xf>
    <xf numFmtId="0" fontId="9" fillId="0" borderId="3" xfId="0" applyFont="1" applyBorder="1" applyAlignment="1" applyProtection="1">
      <alignment vertical="center" wrapText="1"/>
      <protection locked="0"/>
    </xf>
    <xf numFmtId="0" fontId="3" fillId="9" borderId="45" xfId="0" applyFont="1" applyFill="1" applyBorder="1" applyAlignment="1">
      <alignment vertical="top" wrapText="1"/>
    </xf>
    <xf numFmtId="0" fontId="3" fillId="9" borderId="46" xfId="0" applyFont="1" applyFill="1" applyBorder="1" applyAlignment="1">
      <alignment vertical="top" wrapText="1"/>
    </xf>
    <xf numFmtId="0" fontId="3" fillId="9" borderId="47" xfId="0" applyFont="1" applyFill="1" applyBorder="1" applyAlignment="1">
      <alignment vertical="top" wrapText="1"/>
    </xf>
    <xf numFmtId="0" fontId="11" fillId="0" borderId="8" xfId="0" applyFont="1" applyBorder="1" applyProtection="1">
      <protection locked="0"/>
    </xf>
    <xf numFmtId="0" fontId="10" fillId="6" borderId="15" xfId="0" applyFont="1" applyFill="1" applyBorder="1" applyAlignment="1">
      <alignment horizontal="left" vertical="center" wrapText="1"/>
    </xf>
    <xf numFmtId="0" fontId="10" fillId="6" borderId="34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49" fontId="1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33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 readingOrder="1"/>
    </xf>
    <xf numFmtId="0" fontId="11" fillId="6" borderId="38" xfId="0" applyFont="1" applyFill="1" applyBorder="1" applyAlignment="1">
      <alignment vertical="top" wrapText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18" xfId="0" applyFont="1" applyFill="1" applyBorder="1" applyAlignment="1">
      <alignment vertical="top" wrapText="1"/>
    </xf>
    <xf numFmtId="0" fontId="14" fillId="6" borderId="35" xfId="0" applyFont="1" applyFill="1" applyBorder="1" applyAlignment="1">
      <alignment horizontal="center" vertical="center" wrapText="1" readingOrder="1"/>
    </xf>
    <xf numFmtId="0" fontId="14" fillId="6" borderId="16" xfId="0" applyFont="1" applyFill="1" applyBorder="1" applyAlignment="1">
      <alignment horizontal="center" vertical="center" wrapText="1" readingOrder="1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4" fillId="6" borderId="20" xfId="0" applyFont="1" applyFill="1" applyBorder="1" applyAlignment="1">
      <alignment horizontal="center" vertical="center" wrapText="1" readingOrder="1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8" xfId="2" applyNumberFormat="1" applyFont="1" applyFill="1" applyBorder="1" applyAlignment="1" applyProtection="1">
      <alignment horizontal="center" vertical="center" wrapText="1" readingOrder="1"/>
    </xf>
    <xf numFmtId="10" fontId="11" fillId="7" borderId="38" xfId="2" applyNumberFormat="1" applyFont="1" applyFill="1" applyBorder="1" applyAlignment="1" applyProtection="1">
      <alignment horizontal="center" vertical="center" wrapText="1" readingOrder="1"/>
    </xf>
    <xf numFmtId="166" fontId="22" fillId="0" borderId="23" xfId="0" applyNumberFormat="1" applyFont="1" applyBorder="1" applyAlignment="1">
      <alignment horizontal="center" vertical="center" wrapText="1" readingOrder="1"/>
    </xf>
    <xf numFmtId="0" fontId="23" fillId="0" borderId="24" xfId="0" applyFont="1" applyBorder="1" applyAlignment="1">
      <alignment vertical="center" wrapText="1" readingOrder="1"/>
    </xf>
    <xf numFmtId="0" fontId="23" fillId="0" borderId="22" xfId="0" applyFont="1" applyBorder="1" applyAlignment="1">
      <alignment vertical="center" wrapText="1" readingOrder="1"/>
    </xf>
    <xf numFmtId="166" fontId="22" fillId="0" borderId="26" xfId="0" applyNumberFormat="1" applyFont="1" applyBorder="1" applyAlignment="1">
      <alignment horizontal="center" vertical="center" wrapText="1" readingOrder="1"/>
    </xf>
    <xf numFmtId="0" fontId="23" fillId="0" borderId="27" xfId="0" applyFont="1" applyBorder="1" applyAlignment="1">
      <alignment vertical="center" wrapText="1" readingOrder="1"/>
    </xf>
    <xf numFmtId="0" fontId="23" fillId="0" borderId="25" xfId="0" applyFont="1" applyBorder="1" applyAlignment="1">
      <alignment vertical="center" wrapText="1" readingOrder="1"/>
    </xf>
    <xf numFmtId="166" fontId="22" fillId="0" borderId="29" xfId="0" applyNumberFormat="1" applyFont="1" applyBorder="1" applyAlignment="1">
      <alignment horizontal="center" vertical="center" wrapText="1" readingOrder="1"/>
    </xf>
    <xf numFmtId="0" fontId="23" fillId="0" borderId="30" xfId="0" applyFont="1" applyBorder="1" applyAlignment="1">
      <alignment vertical="center" wrapText="1" readingOrder="1"/>
    </xf>
    <xf numFmtId="0" fontId="8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5" fillId="0" borderId="0" xfId="0" applyFont="1" applyAlignment="1" applyProtection="1">
      <alignment vertical="center" wrapText="1"/>
      <protection locked="0"/>
    </xf>
    <xf numFmtId="0" fontId="25" fillId="0" borderId="4" xfId="0" applyFont="1" applyBorder="1" applyAlignment="1" applyProtection="1">
      <alignment vertical="center" wrapText="1"/>
      <protection locked="0"/>
    </xf>
    <xf numFmtId="0" fontId="26" fillId="0" borderId="0" xfId="0" applyFont="1" applyAlignment="1">
      <alignment vertical="center"/>
    </xf>
    <xf numFmtId="0" fontId="0" fillId="0" borderId="0" xfId="0" applyAlignment="1">
      <alignment horizontal="left" vertical="center" indent="15"/>
    </xf>
    <xf numFmtId="0" fontId="27" fillId="0" borderId="0" xfId="0" applyFont="1" applyAlignment="1">
      <alignment horizontal="left" vertical="center" indent="15"/>
    </xf>
    <xf numFmtId="0" fontId="29" fillId="0" borderId="0" xfId="0" applyFont="1" applyAlignment="1">
      <alignment horizontal="left" vertical="center" indent="15"/>
    </xf>
    <xf numFmtId="0" fontId="28" fillId="0" borderId="0" xfId="0" applyFont="1" applyAlignment="1">
      <alignment horizontal="left" vertical="center" indent="15"/>
    </xf>
  </cellXfs>
  <cellStyles count="3">
    <cellStyle name="Millares" xfId="1" builtinId="3"/>
    <cellStyle name="Normal" xfId="0" builtinId="0"/>
    <cellStyle name="Porcentaje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7" formatCode="0.0%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246062</xdr:colOff>
      <xdr:row>1</xdr:row>
      <xdr:rowOff>47627</xdr:rowOff>
    </xdr:from>
    <xdr:ext cx="992189" cy="586479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2" y="246065"/>
          <a:ext cx="992189" cy="586479"/>
        </a:xfrm>
        <a:prstGeom prst="rect">
          <a:avLst/>
        </a:prstGeom>
      </xdr:spPr>
    </xdr:pic>
    <xdr:clientData/>
  </xdr:oneCellAnchor>
  <xdr:twoCellAnchor>
    <xdr:from>
      <xdr:col>1</xdr:col>
      <xdr:colOff>733425</xdr:colOff>
      <xdr:row>56</xdr:row>
      <xdr:rowOff>95250</xdr:rowOff>
    </xdr:from>
    <xdr:to>
      <xdr:col>6</xdr:col>
      <xdr:colOff>638175</xdr:colOff>
      <xdr:row>59</xdr:row>
      <xdr:rowOff>9525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266950" y="21859875"/>
          <a:ext cx="42100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9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s-DO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rlos G. Valdez Reyes</a:t>
          </a:r>
        </a:p>
      </xdr:txBody>
    </xdr:sp>
    <xdr:clientData/>
  </xdr:twoCellAnchor>
  <xdr:twoCellAnchor>
    <xdr:from>
      <xdr:col>1</xdr:col>
      <xdr:colOff>733425</xdr:colOff>
      <xdr:row>56</xdr:row>
      <xdr:rowOff>47625</xdr:rowOff>
    </xdr:from>
    <xdr:to>
      <xdr:col>6</xdr:col>
      <xdr:colOff>638175</xdr:colOff>
      <xdr:row>58</xdr:row>
      <xdr:rowOff>152400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266950" y="21859875"/>
          <a:ext cx="42100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9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s-DO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rlos G. Valdez Reyes</a:t>
          </a:r>
        </a:p>
      </xdr:txBody>
    </xdr:sp>
    <xdr:clientData/>
  </xdr:twoCellAnchor>
  <xdr:twoCellAnchor>
    <xdr:from>
      <xdr:col>1</xdr:col>
      <xdr:colOff>733425</xdr:colOff>
      <xdr:row>56</xdr:row>
      <xdr:rowOff>47625</xdr:rowOff>
    </xdr:from>
    <xdr:to>
      <xdr:col>6</xdr:col>
      <xdr:colOff>638175</xdr:colOff>
      <xdr:row>58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266950" y="21859875"/>
          <a:ext cx="42100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9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s-DO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s-D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rlos G. Valdez Reyes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9:J32" totalsRowShown="0" headerRowDxfId="13" headerRowBorderDxfId="12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Tabla1[[#This Row],[Física 
(E)]]/Tabla1[[#This Row],[Física
(C)]]</calculatedColumnFormula>
    </tableColumn>
    <tableColumn id="8" name="Financiero _x000a_(%) _x000a_H=F/D" dataDxfId="0" dataCellStyle="Porcentaje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zoomScaleNormal="100" workbookViewId="0">
      <selection activeCell="I52" sqref="H52:I52"/>
    </sheetView>
  </sheetViews>
  <sheetFormatPr baseColWidth="10" defaultColWidth="11.42578125" defaultRowHeight="15" x14ac:dyDescent="0.25"/>
  <cols>
    <col min="1" max="1" width="23" style="4" customWidth="1"/>
    <col min="2" max="3" width="12.7109375" style="4" customWidth="1"/>
    <col min="4" max="4" width="13.7109375" style="4" bestFit="1" customWidth="1"/>
    <col min="5" max="10" width="12.7109375" style="4" customWidth="1"/>
    <col min="11" max="11" width="11.42578125" style="4"/>
  </cols>
  <sheetData>
    <row r="1" spans="1:11" ht="15.75" thickBot="1" x14ac:dyDescent="0.3">
      <c r="A1" s="40"/>
    </row>
    <row r="2" spans="1:11" ht="21.75" customHeight="1" thickBot="1" x14ac:dyDescent="0.3">
      <c r="A2" s="37"/>
      <c r="B2" s="52" t="s">
        <v>74</v>
      </c>
      <c r="C2" s="52"/>
      <c r="D2" s="52"/>
      <c r="E2" s="52"/>
      <c r="F2" s="52"/>
      <c r="G2" s="52"/>
      <c r="H2" s="52"/>
      <c r="I2" s="52"/>
      <c r="J2" s="53"/>
      <c r="K2" s="1"/>
    </row>
    <row r="3" spans="1:11" ht="15.75" customHeight="1" thickBot="1" x14ac:dyDescent="0.3">
      <c r="A3" s="38"/>
      <c r="B3" s="54" t="s">
        <v>0</v>
      </c>
      <c r="C3" s="54"/>
      <c r="D3" s="55" t="s">
        <v>1</v>
      </c>
      <c r="E3" s="54"/>
      <c r="F3" s="54"/>
      <c r="G3" s="54"/>
      <c r="H3" s="56"/>
      <c r="I3" s="2" t="s">
        <v>2</v>
      </c>
      <c r="J3" s="3" t="s">
        <v>3</v>
      </c>
      <c r="K3" s="1"/>
    </row>
    <row r="4" spans="1:11" ht="15.75" customHeight="1" thickBot="1" x14ac:dyDescent="0.3">
      <c r="A4" s="39"/>
      <c r="B4" s="57" t="s">
        <v>4</v>
      </c>
      <c r="C4" s="57"/>
      <c r="D4" s="58"/>
      <c r="E4" s="57"/>
      <c r="F4" s="57"/>
      <c r="G4" s="57"/>
      <c r="H4" s="59"/>
      <c r="I4" s="10"/>
      <c r="J4" s="11"/>
      <c r="K4" s="1"/>
    </row>
    <row r="5" spans="1:11" x14ac:dyDescent="0.25">
      <c r="A5" s="60"/>
      <c r="B5" s="61"/>
      <c r="C5" s="61"/>
      <c r="D5" s="62"/>
      <c r="E5" s="62"/>
      <c r="F5" s="62"/>
      <c r="G5" s="62"/>
      <c r="H5" s="62"/>
      <c r="I5" s="61"/>
      <c r="J5" s="63"/>
      <c r="K5" s="1"/>
    </row>
    <row r="6" spans="1:11" ht="3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45"/>
      <c r="K6" s="1"/>
    </row>
    <row r="7" spans="1:11" ht="15.75" x14ac:dyDescent="0.25">
      <c r="A7" s="46" t="s">
        <v>5</v>
      </c>
      <c r="B7" s="47"/>
      <c r="C7" s="47"/>
      <c r="D7" s="47"/>
      <c r="E7" s="47"/>
      <c r="F7" s="47"/>
      <c r="G7" s="47"/>
      <c r="H7" s="47"/>
      <c r="I7" s="47"/>
      <c r="J7" s="48"/>
      <c r="K7" s="1"/>
    </row>
    <row r="8" spans="1:11" ht="15.75" x14ac:dyDescent="0.25">
      <c r="A8" s="49" t="s">
        <v>6</v>
      </c>
      <c r="B8" s="50"/>
      <c r="C8" s="50"/>
      <c r="D8" s="50"/>
      <c r="E8" s="50"/>
      <c r="F8" s="50"/>
      <c r="G8" s="50"/>
      <c r="H8" s="50"/>
      <c r="I8" s="50"/>
      <c r="J8" s="51"/>
      <c r="K8" s="1"/>
    </row>
    <row r="9" spans="1:11" x14ac:dyDescent="0.25">
      <c r="A9" s="25" t="s">
        <v>7</v>
      </c>
      <c r="B9" s="64" t="s">
        <v>49</v>
      </c>
      <c r="C9" s="65"/>
      <c r="D9" s="65"/>
      <c r="E9" s="65"/>
      <c r="F9" s="65"/>
      <c r="G9" s="65"/>
      <c r="H9" s="65"/>
      <c r="I9" s="65"/>
      <c r="J9" s="66"/>
      <c r="K9" s="1"/>
    </row>
    <row r="10" spans="1:11" ht="15" customHeight="1" x14ac:dyDescent="0.25">
      <c r="A10" s="26" t="s">
        <v>36</v>
      </c>
      <c r="B10" s="64" t="s">
        <v>50</v>
      </c>
      <c r="C10" s="65"/>
      <c r="D10" s="65"/>
      <c r="E10" s="65"/>
      <c r="F10" s="65"/>
      <c r="G10" s="65"/>
      <c r="H10" s="65"/>
      <c r="I10" s="65"/>
      <c r="J10" s="66"/>
      <c r="K10" s="1"/>
    </row>
    <row r="11" spans="1:11" x14ac:dyDescent="0.25">
      <c r="A11" s="26" t="s">
        <v>37</v>
      </c>
      <c r="B11" s="64" t="s">
        <v>51</v>
      </c>
      <c r="C11" s="65"/>
      <c r="D11" s="65"/>
      <c r="E11" s="65"/>
      <c r="F11" s="65"/>
      <c r="G11" s="65"/>
      <c r="H11" s="65"/>
      <c r="I11" s="65"/>
      <c r="J11" s="66"/>
      <c r="K11" s="1"/>
    </row>
    <row r="12" spans="1:11" ht="31.5" customHeight="1" x14ac:dyDescent="0.25">
      <c r="A12" s="25" t="s">
        <v>8</v>
      </c>
      <c r="B12" s="67" t="s">
        <v>52</v>
      </c>
      <c r="C12" s="67"/>
      <c r="D12" s="67"/>
      <c r="E12" s="67"/>
      <c r="F12" s="67"/>
      <c r="G12" s="67"/>
      <c r="H12" s="67"/>
      <c r="I12" s="67"/>
      <c r="J12" s="68"/>
    </row>
    <row r="13" spans="1:11" ht="47.25" customHeight="1" x14ac:dyDescent="0.25">
      <c r="A13" s="25" t="s">
        <v>9</v>
      </c>
      <c r="B13" s="67" t="s">
        <v>53</v>
      </c>
      <c r="C13" s="67"/>
      <c r="D13" s="67"/>
      <c r="E13" s="67"/>
      <c r="F13" s="67"/>
      <c r="G13" s="67"/>
      <c r="H13" s="67"/>
      <c r="I13" s="67"/>
      <c r="J13" s="68"/>
    </row>
    <row r="14" spans="1:11" ht="15.75" x14ac:dyDescent="0.25">
      <c r="A14" s="46" t="s">
        <v>10</v>
      </c>
      <c r="B14" s="47"/>
      <c r="C14" s="47"/>
      <c r="D14" s="47"/>
      <c r="E14" s="47"/>
      <c r="F14" s="47"/>
      <c r="G14" s="47"/>
      <c r="H14" s="47"/>
      <c r="I14" s="47"/>
      <c r="J14" s="48"/>
    </row>
    <row r="15" spans="1:11" ht="51.6" customHeight="1" x14ac:dyDescent="0.25">
      <c r="A15" s="25" t="s">
        <v>11</v>
      </c>
      <c r="B15" s="8">
        <v>1</v>
      </c>
      <c r="C15" s="41" t="s">
        <v>54</v>
      </c>
      <c r="D15" s="41"/>
      <c r="E15" s="41"/>
      <c r="F15" s="41"/>
      <c r="G15" s="41"/>
      <c r="H15" s="41"/>
      <c r="I15" s="41"/>
      <c r="J15" s="42"/>
    </row>
    <row r="16" spans="1:11" ht="48" customHeight="1" x14ac:dyDescent="0.25">
      <c r="A16" s="25" t="s">
        <v>12</v>
      </c>
      <c r="B16" s="5">
        <v>1</v>
      </c>
      <c r="C16" s="41" t="s">
        <v>48</v>
      </c>
      <c r="D16" s="41"/>
      <c r="E16" s="41"/>
      <c r="F16" s="41"/>
      <c r="G16" s="41"/>
      <c r="H16" s="41"/>
      <c r="I16" s="41"/>
      <c r="J16" s="42"/>
    </row>
    <row r="17" spans="1:19" x14ac:dyDescent="0.25">
      <c r="A17" s="25" t="s">
        <v>13</v>
      </c>
      <c r="B17" s="6"/>
      <c r="C17" s="69" t="str">
        <f>IFERROR(VLOOKUP(B17,'[1]Validacion datos'!D8:E64,2,FALSE),"")</f>
        <v/>
      </c>
      <c r="D17" s="69"/>
      <c r="E17" s="69"/>
      <c r="F17" s="69"/>
      <c r="G17" s="69"/>
      <c r="H17" s="69"/>
      <c r="I17" s="69"/>
      <c r="J17" s="70"/>
    </row>
    <row r="18" spans="1:19" ht="15.75" x14ac:dyDescent="0.25">
      <c r="A18" s="46" t="s">
        <v>14</v>
      </c>
      <c r="B18" s="47"/>
      <c r="C18" s="47"/>
      <c r="D18" s="47"/>
      <c r="E18" s="47"/>
      <c r="F18" s="47"/>
      <c r="G18" s="47"/>
      <c r="H18" s="47"/>
      <c r="I18" s="47"/>
      <c r="J18" s="48"/>
    </row>
    <row r="19" spans="1:19" ht="29.25" customHeight="1" x14ac:dyDescent="0.25">
      <c r="A19" s="25" t="s">
        <v>15</v>
      </c>
      <c r="B19" s="67" t="s">
        <v>55</v>
      </c>
      <c r="C19" s="67"/>
      <c r="D19" s="67"/>
      <c r="E19" s="67"/>
      <c r="F19" s="67"/>
      <c r="G19" s="67"/>
      <c r="H19" s="67"/>
      <c r="I19" s="67"/>
      <c r="J19" s="68"/>
    </row>
    <row r="20" spans="1:19" ht="48" customHeight="1" x14ac:dyDescent="0.25">
      <c r="A20" s="27" t="s">
        <v>16</v>
      </c>
      <c r="B20" s="67" t="s">
        <v>56</v>
      </c>
      <c r="C20" s="67"/>
      <c r="D20" s="67"/>
      <c r="E20" s="67"/>
      <c r="F20" s="67"/>
      <c r="G20" s="67"/>
      <c r="H20" s="67"/>
      <c r="I20" s="67"/>
      <c r="J20" s="68"/>
    </row>
    <row r="21" spans="1:19" ht="34.5" customHeight="1" x14ac:dyDescent="0.25">
      <c r="A21" s="27" t="s">
        <v>17</v>
      </c>
      <c r="B21" s="67" t="s">
        <v>57</v>
      </c>
      <c r="C21" s="67"/>
      <c r="D21" s="67"/>
      <c r="E21" s="67"/>
      <c r="F21" s="67"/>
      <c r="G21" s="67"/>
      <c r="H21" s="67"/>
      <c r="I21" s="67"/>
      <c r="J21" s="68"/>
    </row>
    <row r="22" spans="1:19" ht="35.25" customHeight="1" x14ac:dyDescent="0.25">
      <c r="A22" s="27" t="s">
        <v>38</v>
      </c>
      <c r="B22" s="67" t="s">
        <v>62</v>
      </c>
      <c r="C22" s="67"/>
      <c r="D22" s="67"/>
      <c r="E22" s="67"/>
      <c r="F22" s="67"/>
      <c r="G22" s="67"/>
      <c r="H22" s="67"/>
      <c r="I22" s="67"/>
      <c r="J22" s="68"/>
      <c r="K22" s="1"/>
    </row>
    <row r="23" spans="1:19" ht="15.75" x14ac:dyDescent="0.25">
      <c r="A23" s="46" t="s">
        <v>18</v>
      </c>
      <c r="B23" s="47"/>
      <c r="C23" s="47"/>
      <c r="D23" s="47"/>
      <c r="E23" s="47"/>
      <c r="F23" s="47"/>
      <c r="G23" s="47"/>
      <c r="H23" s="47"/>
      <c r="I23" s="47"/>
      <c r="J23" s="48"/>
    </row>
    <row r="24" spans="1:19" ht="15.75" x14ac:dyDescent="0.25">
      <c r="A24" s="49" t="s">
        <v>19</v>
      </c>
      <c r="B24" s="50"/>
      <c r="C24" s="50"/>
      <c r="D24" s="50"/>
      <c r="E24" s="50"/>
      <c r="F24" s="50"/>
      <c r="G24" s="50"/>
      <c r="H24" s="50"/>
      <c r="I24" s="50"/>
      <c r="J24" s="51"/>
      <c r="K24" s="1"/>
    </row>
    <row r="25" spans="1:19" ht="15" customHeight="1" x14ac:dyDescent="0.25">
      <c r="A25" s="77" t="s">
        <v>20</v>
      </c>
      <c r="B25" s="78"/>
      <c r="C25" s="79" t="s">
        <v>21</v>
      </c>
      <c r="D25" s="81"/>
      <c r="E25" s="81"/>
      <c r="F25" s="81" t="s">
        <v>22</v>
      </c>
      <c r="G25" s="81"/>
      <c r="H25" s="78"/>
      <c r="I25" s="79" t="s">
        <v>23</v>
      </c>
      <c r="J25" s="80"/>
    </row>
    <row r="26" spans="1:19" x14ac:dyDescent="0.25">
      <c r="A26" s="88">
        <v>915072932</v>
      </c>
      <c r="B26" s="89"/>
      <c r="C26" s="73">
        <v>988753782.00999999</v>
      </c>
      <c r="D26" s="74"/>
      <c r="E26" s="75"/>
      <c r="F26" s="73">
        <v>124110782.01000001</v>
      </c>
      <c r="G26" s="74"/>
      <c r="H26" s="75"/>
      <c r="I26" s="90">
        <f>+IF(F26&gt;0,F26/C26,0)</f>
        <v>0.12552243467296773</v>
      </c>
      <c r="J26" s="91"/>
    </row>
    <row r="27" spans="1:19" ht="15.75" x14ac:dyDescent="0.25">
      <c r="A27" s="49" t="s">
        <v>24</v>
      </c>
      <c r="B27" s="50"/>
      <c r="C27" s="50"/>
      <c r="D27" s="50"/>
      <c r="E27" s="50"/>
      <c r="F27" s="50"/>
      <c r="G27" s="50"/>
      <c r="H27" s="50"/>
      <c r="I27" s="50"/>
      <c r="J27" s="51"/>
      <c r="K27" s="1"/>
    </row>
    <row r="28" spans="1:19" x14ac:dyDescent="0.25">
      <c r="A28" s="28"/>
      <c r="B28"/>
      <c r="C28" s="71" t="s">
        <v>47</v>
      </c>
      <c r="D28" s="76"/>
      <c r="E28" s="71" t="s">
        <v>75</v>
      </c>
      <c r="F28" s="76"/>
      <c r="G28" s="71" t="s">
        <v>76</v>
      </c>
      <c r="H28" s="71"/>
      <c r="I28" s="71" t="s">
        <v>25</v>
      </c>
      <c r="J28" s="72"/>
    </row>
    <row r="29" spans="1:19" ht="38.25" x14ac:dyDescent="0.25">
      <c r="A29" s="29" t="s">
        <v>26</v>
      </c>
      <c r="B29" s="7" t="s">
        <v>27</v>
      </c>
      <c r="C29" s="7" t="s">
        <v>39</v>
      </c>
      <c r="D29" s="7" t="s">
        <v>40</v>
      </c>
      <c r="E29" s="7" t="s">
        <v>41</v>
      </c>
      <c r="F29" s="7" t="s">
        <v>42</v>
      </c>
      <c r="G29" s="7" t="s">
        <v>43</v>
      </c>
      <c r="H29" s="7" t="s">
        <v>44</v>
      </c>
      <c r="I29" s="7" t="s">
        <v>45</v>
      </c>
      <c r="J29" s="30" t="s">
        <v>46</v>
      </c>
    </row>
    <row r="30" spans="1:19" ht="56.25" customHeight="1" x14ac:dyDescent="0.25">
      <c r="A30" s="31" t="s">
        <v>68</v>
      </c>
      <c r="B30" s="24" t="s">
        <v>69</v>
      </c>
      <c r="C30" s="14">
        <v>3000</v>
      </c>
      <c r="D30" s="21">
        <v>308824100</v>
      </c>
      <c r="E30" s="14">
        <v>750</v>
      </c>
      <c r="F30" s="21">
        <v>77206025</v>
      </c>
      <c r="G30" s="14">
        <v>418</v>
      </c>
      <c r="H30" s="22">
        <v>77811389.478</v>
      </c>
      <c r="I30" s="18">
        <f>Tabla1[[#This Row],[Física 
(E)]]/Tabla1[[#This Row],[Física
(C)]]</f>
        <v>0.55733333333333335</v>
      </c>
      <c r="J30" s="32">
        <f>Tabla1[[#This Row],[Financiera 
 (F)]]/Tabla1[[#This Row],[Financiera
(D)]]</f>
        <v>1.0078408968471049</v>
      </c>
      <c r="K30" s="12"/>
      <c r="M30" s="92" t="s">
        <v>58</v>
      </c>
      <c r="N30" s="93"/>
      <c r="O30" s="93"/>
      <c r="P30" s="93"/>
      <c r="Q30" s="93"/>
      <c r="R30" s="93"/>
      <c r="S30" s="94"/>
    </row>
    <row r="31" spans="1:19" ht="88.5" customHeight="1" x14ac:dyDescent="0.25">
      <c r="A31" s="33" t="s">
        <v>70</v>
      </c>
      <c r="B31" s="19" t="s">
        <v>71</v>
      </c>
      <c r="C31" s="15">
        <v>800</v>
      </c>
      <c r="D31" s="23">
        <v>18605619</v>
      </c>
      <c r="E31" s="15">
        <v>0</v>
      </c>
      <c r="F31" s="16">
        <v>4651404.75</v>
      </c>
      <c r="G31" s="15">
        <v>0</v>
      </c>
      <c r="H31" s="23">
        <v>3988274</v>
      </c>
      <c r="I31" s="17" t="e">
        <f>Tabla1[[#This Row],[Física 
(E)]]/Tabla1[[#This Row],[Física
(C)]]</f>
        <v>#DIV/0!</v>
      </c>
      <c r="J31" s="32">
        <f>Tabla1[[#This Row],[Financiera 
 (F)]]/Tabla1[[#This Row],[Financiera
(D)]]</f>
        <v>0.85743430519565089</v>
      </c>
      <c r="K31" s="12"/>
      <c r="M31" s="95"/>
      <c r="N31" s="96"/>
      <c r="O31" s="96"/>
      <c r="P31" s="96"/>
      <c r="Q31" s="96"/>
      <c r="R31" s="96"/>
      <c r="S31" s="97"/>
    </row>
    <row r="32" spans="1:19" ht="75" customHeight="1" x14ac:dyDescent="0.25">
      <c r="A32" s="34" t="s">
        <v>65</v>
      </c>
      <c r="B32" s="12" t="s">
        <v>64</v>
      </c>
      <c r="C32" s="20">
        <v>180</v>
      </c>
      <c r="D32" s="23">
        <v>49283000</v>
      </c>
      <c r="E32" s="12">
        <v>100</v>
      </c>
      <c r="F32" s="23">
        <v>12320750</v>
      </c>
      <c r="G32" s="12">
        <v>122</v>
      </c>
      <c r="H32" s="35">
        <f>5243506.99+556232.5+1367767.1675</f>
        <v>7167506.6575000007</v>
      </c>
      <c r="I32" s="17">
        <f>Tabla1[[#This Row],[Física 
(E)]]/Tabla1[[#This Row],[Física
(C)]]</f>
        <v>1.22</v>
      </c>
      <c r="J32" s="32">
        <f>Tabla1[[#This Row],[Financiera 
 (F)]]/Tabla1[[#This Row],[Financiera
(D)]]</f>
        <v>0.58174272325142551</v>
      </c>
      <c r="K32" s="12"/>
      <c r="L32" s="13"/>
      <c r="M32" s="98"/>
      <c r="N32" s="96"/>
      <c r="O32" s="96"/>
      <c r="P32" s="96"/>
      <c r="Q32" s="96"/>
      <c r="R32" s="96"/>
      <c r="S32" s="99"/>
    </row>
    <row r="33" spans="1:11" ht="15.75" x14ac:dyDescent="0.25">
      <c r="A33" s="46" t="s">
        <v>28</v>
      </c>
      <c r="B33" s="47"/>
      <c r="C33" s="47"/>
      <c r="D33" s="47"/>
      <c r="E33" s="47"/>
      <c r="F33" s="47"/>
      <c r="G33" s="47"/>
      <c r="H33" s="47"/>
      <c r="I33" s="47"/>
      <c r="J33" s="48"/>
      <c r="K33" s="1"/>
    </row>
    <row r="34" spans="1:11" ht="15.75" x14ac:dyDescent="0.25">
      <c r="A34" s="49" t="s">
        <v>29</v>
      </c>
      <c r="B34" s="50"/>
      <c r="C34" s="50"/>
      <c r="D34" s="50"/>
      <c r="E34" s="50"/>
      <c r="F34" s="50"/>
      <c r="G34" s="50"/>
      <c r="H34" s="50"/>
      <c r="I34" s="50"/>
      <c r="J34" s="51"/>
    </row>
    <row r="35" spans="1:11" ht="46.5" customHeight="1" x14ac:dyDescent="0.25">
      <c r="A35" s="36" t="s">
        <v>30</v>
      </c>
      <c r="B35" s="86" t="s">
        <v>72</v>
      </c>
      <c r="C35" s="86"/>
      <c r="D35" s="86"/>
      <c r="E35" s="86"/>
      <c r="F35" s="86"/>
      <c r="G35" s="86"/>
      <c r="H35" s="86"/>
      <c r="I35" s="86"/>
      <c r="J35" s="87"/>
    </row>
    <row r="36" spans="1:11" ht="85.5" customHeight="1" x14ac:dyDescent="0.25">
      <c r="A36" s="36" t="s">
        <v>31</v>
      </c>
      <c r="B36" s="67" t="s">
        <v>63</v>
      </c>
      <c r="C36" s="67"/>
      <c r="D36" s="67"/>
      <c r="E36" s="67"/>
      <c r="F36" s="67"/>
      <c r="G36" s="67"/>
      <c r="H36" s="67"/>
      <c r="I36" s="67"/>
      <c r="J36" s="68"/>
    </row>
    <row r="37" spans="1:11" ht="92.45" customHeight="1" x14ac:dyDescent="0.25">
      <c r="A37" s="36" t="s">
        <v>32</v>
      </c>
      <c r="B37" s="67" t="s">
        <v>79</v>
      </c>
      <c r="C37" s="67"/>
      <c r="D37" s="67"/>
      <c r="E37" s="67"/>
      <c r="F37" s="67"/>
      <c r="G37" s="67"/>
      <c r="H37" s="67"/>
      <c r="I37" s="67"/>
      <c r="J37" s="68"/>
    </row>
    <row r="38" spans="1:11" ht="48.6" customHeight="1" x14ac:dyDescent="0.25">
      <c r="A38" s="36" t="s">
        <v>33</v>
      </c>
      <c r="B38" s="67" t="s">
        <v>61</v>
      </c>
      <c r="C38" s="67"/>
      <c r="D38" s="67"/>
      <c r="E38" s="67"/>
      <c r="F38" s="67"/>
      <c r="G38" s="67"/>
      <c r="H38" s="67"/>
      <c r="I38" s="67"/>
      <c r="J38" s="68"/>
    </row>
    <row r="39" spans="1:11" ht="37.5" customHeight="1" x14ac:dyDescent="0.25">
      <c r="A39" s="36" t="s">
        <v>30</v>
      </c>
      <c r="B39" s="86" t="s">
        <v>66</v>
      </c>
      <c r="C39" s="86"/>
      <c r="D39" s="86"/>
      <c r="E39" s="86"/>
      <c r="F39" s="86"/>
      <c r="G39" s="86"/>
      <c r="H39" s="86"/>
      <c r="I39" s="86"/>
      <c r="J39" s="87"/>
    </row>
    <row r="40" spans="1:11" ht="55.9" customHeight="1" x14ac:dyDescent="0.25">
      <c r="A40" s="36" t="s">
        <v>31</v>
      </c>
      <c r="B40" s="67" t="s">
        <v>59</v>
      </c>
      <c r="C40" s="67"/>
      <c r="D40" s="67"/>
      <c r="E40" s="67"/>
      <c r="F40" s="67"/>
      <c r="G40" s="67"/>
      <c r="H40" s="67"/>
      <c r="I40" s="67"/>
      <c r="J40" s="68"/>
    </row>
    <row r="41" spans="1:11" ht="50.25" customHeight="1" x14ac:dyDescent="0.25">
      <c r="A41" s="36" t="s">
        <v>32</v>
      </c>
      <c r="B41" s="67" t="s">
        <v>77</v>
      </c>
      <c r="C41" s="67"/>
      <c r="D41" s="67"/>
      <c r="E41" s="67"/>
      <c r="F41" s="67"/>
      <c r="G41" s="67"/>
      <c r="H41" s="67"/>
      <c r="I41" s="67"/>
      <c r="J41" s="68"/>
    </row>
    <row r="42" spans="1:11" ht="33" customHeight="1" x14ac:dyDescent="0.25">
      <c r="A42" s="36" t="s">
        <v>33</v>
      </c>
      <c r="B42" s="67" t="s">
        <v>61</v>
      </c>
      <c r="C42" s="67"/>
      <c r="D42" s="67"/>
      <c r="E42" s="67"/>
      <c r="F42" s="67"/>
      <c r="G42" s="67"/>
      <c r="H42" s="67"/>
      <c r="I42" s="67"/>
      <c r="J42" s="68"/>
    </row>
    <row r="43" spans="1:11" ht="29.25" customHeight="1" x14ac:dyDescent="0.25">
      <c r="A43" s="36" t="s">
        <v>30</v>
      </c>
      <c r="B43" s="103" t="s">
        <v>73</v>
      </c>
      <c r="C43" s="103"/>
      <c r="D43" s="103"/>
      <c r="E43" s="103"/>
      <c r="F43" s="103"/>
      <c r="G43" s="103"/>
      <c r="H43" s="103"/>
      <c r="I43" s="103"/>
      <c r="J43" s="104"/>
    </row>
    <row r="44" spans="1:11" ht="38.25" customHeight="1" x14ac:dyDescent="0.25">
      <c r="A44" s="36" t="s">
        <v>31</v>
      </c>
      <c r="B44" s="67" t="s">
        <v>60</v>
      </c>
      <c r="C44" s="67"/>
      <c r="D44" s="67"/>
      <c r="E44" s="67"/>
      <c r="F44" s="67"/>
      <c r="G44" s="67"/>
      <c r="H44" s="67"/>
      <c r="I44" s="67"/>
      <c r="J44" s="68"/>
    </row>
    <row r="45" spans="1:11" ht="32.25" customHeight="1" x14ac:dyDescent="0.25">
      <c r="A45" s="36" t="s">
        <v>32</v>
      </c>
      <c r="B45" s="67" t="s">
        <v>78</v>
      </c>
      <c r="C45" s="67"/>
      <c r="D45" s="67"/>
      <c r="E45" s="67"/>
      <c r="F45" s="67"/>
      <c r="G45" s="67"/>
      <c r="H45" s="67"/>
      <c r="I45" s="67"/>
      <c r="J45" s="68"/>
    </row>
    <row r="46" spans="1:11" ht="41.25" customHeight="1" x14ac:dyDescent="0.25">
      <c r="A46" s="36" t="s">
        <v>33</v>
      </c>
      <c r="B46" s="67" t="s">
        <v>61</v>
      </c>
      <c r="C46" s="67"/>
      <c r="D46" s="67"/>
      <c r="E46" s="67"/>
      <c r="F46" s="67"/>
      <c r="G46" s="67"/>
      <c r="H46" s="67"/>
      <c r="I46" s="67"/>
      <c r="J46" s="68"/>
    </row>
    <row r="47" spans="1:11" ht="15.75" x14ac:dyDescent="0.25">
      <c r="A47" s="46" t="s">
        <v>34</v>
      </c>
      <c r="B47" s="47"/>
      <c r="C47" s="47"/>
      <c r="D47" s="47"/>
      <c r="E47" s="47"/>
      <c r="F47" s="47"/>
      <c r="G47" s="47"/>
      <c r="H47" s="47"/>
      <c r="I47" s="47"/>
      <c r="J47" s="48"/>
      <c r="K47" s="1"/>
    </row>
    <row r="48" spans="1:11" ht="27.75" customHeight="1" x14ac:dyDescent="0.25">
      <c r="A48" s="100" t="s">
        <v>35</v>
      </c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ht="51" customHeight="1" thickBot="1" x14ac:dyDescent="0.3">
      <c r="A49" s="82" t="s">
        <v>67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9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</row>
    <row r="52" spans="1:10" x14ac:dyDescent="0.25">
      <c r="D52" s="105"/>
    </row>
    <row r="53" spans="1:10" ht="18.75" x14ac:dyDescent="0.25">
      <c r="D53" s="107" t="s">
        <v>80</v>
      </c>
    </row>
    <row r="54" spans="1:10" ht="18.75" x14ac:dyDescent="0.25">
      <c r="C54" s="109" t="s">
        <v>81</v>
      </c>
      <c r="D54" s="108"/>
      <c r="E54" s="109"/>
    </row>
    <row r="55" spans="1:10" x14ac:dyDescent="0.25">
      <c r="D55" s="106"/>
    </row>
  </sheetData>
  <mergeCells count="59">
    <mergeCell ref="M30:S30"/>
    <mergeCell ref="M31:S31"/>
    <mergeCell ref="M32:S32"/>
    <mergeCell ref="A47:J47"/>
    <mergeCell ref="A48:J48"/>
    <mergeCell ref="B39:J39"/>
    <mergeCell ref="B40:J40"/>
    <mergeCell ref="B41:J41"/>
    <mergeCell ref="B42:J42"/>
    <mergeCell ref="B43:J43"/>
    <mergeCell ref="B44:J44"/>
    <mergeCell ref="B45:J45"/>
    <mergeCell ref="B46:J46"/>
    <mergeCell ref="A49:J49"/>
    <mergeCell ref="A51:J51"/>
    <mergeCell ref="B10:J10"/>
    <mergeCell ref="B11:J11"/>
    <mergeCell ref="B22:J22"/>
    <mergeCell ref="A33:J33"/>
    <mergeCell ref="A34:J34"/>
    <mergeCell ref="B35:J35"/>
    <mergeCell ref="B36:J36"/>
    <mergeCell ref="B37:J37"/>
    <mergeCell ref="B38:J38"/>
    <mergeCell ref="A26:B26"/>
    <mergeCell ref="I26:J26"/>
    <mergeCell ref="A27:J27"/>
    <mergeCell ref="C28:D28"/>
    <mergeCell ref="G28:H28"/>
    <mergeCell ref="I28:J28"/>
    <mergeCell ref="C26:E26"/>
    <mergeCell ref="F26:H26"/>
    <mergeCell ref="E28:F28"/>
    <mergeCell ref="A23:J23"/>
    <mergeCell ref="A24:J24"/>
    <mergeCell ref="A25:B25"/>
    <mergeCell ref="I25:J25"/>
    <mergeCell ref="C25:E25"/>
    <mergeCell ref="F25:H25"/>
    <mergeCell ref="C17:J17"/>
    <mergeCell ref="A18:J18"/>
    <mergeCell ref="B19:J19"/>
    <mergeCell ref="B20:J20"/>
    <mergeCell ref="B21:J21"/>
    <mergeCell ref="C16:J16"/>
    <mergeCell ref="A6:J6"/>
    <mergeCell ref="A7:J7"/>
    <mergeCell ref="A8:J8"/>
    <mergeCell ref="B2:J2"/>
    <mergeCell ref="B3:C3"/>
    <mergeCell ref="D3:H3"/>
    <mergeCell ref="B4:C4"/>
    <mergeCell ref="D4:H4"/>
    <mergeCell ref="A5:J5"/>
    <mergeCell ref="B9:J9"/>
    <mergeCell ref="B12:J12"/>
    <mergeCell ref="B13:J13"/>
    <mergeCell ref="A14:J14"/>
    <mergeCell ref="C15:J15"/>
  </mergeCells>
  <phoneticPr fontId="21" type="noConversion"/>
  <dataValidations xWindow="1798" yWindow="373" count="16">
    <dataValidation allowBlank="1" showInputMessage="1" showErrorMessage="1" prompt="Monto ejecutado en el trimestre" sqref="H29:H31"/>
    <dataValidation allowBlank="1" showInputMessage="1" showErrorMessage="1" prompt="Meta alcanzada en el trimestre" sqref="G29:G32"/>
    <dataValidation allowBlank="1" showInputMessage="1" showErrorMessage="1" prompt="Monto presupuestado para el producto" sqref="D29:D32 E30:E32 F29:F32"/>
    <dataValidation allowBlank="1" showInputMessage="1" showErrorMessage="1" prompt="Meta anual del indicador" sqref="E29 C29:C31"/>
    <dataValidation allowBlank="1" showInputMessage="1" showErrorMessage="1" prompt="¿En qué consiste el programa?" sqref="B20:J20"/>
    <dataValidation allowBlank="1" showInputMessage="1" showErrorMessage="1" prompt="Presupuesto del programa" sqref="A26:C26 F26"/>
    <dataValidation allowBlank="1" showInputMessage="1" showErrorMessage="1" prompt="Oportunidades de mejora identificadas" sqref="A49:J50"/>
    <dataValidation allowBlank="1" showInputMessage="1" showErrorMessage="1" prompt="De existir desvío, explicar razones." sqref="B38:B46 C38:J38"/>
    <dataValidation allowBlank="1" showInputMessage="1" showErrorMessage="1" prompt="1. Describir lo plasmado en el presupuesto_x000a_2. Describir lo alcanzado en términos financieros y de producción " sqref="B37:B46 C37:J38"/>
    <dataValidation allowBlank="1" showInputMessage="1" showErrorMessage="1" prompt="¿En qué consiste el producto? su objetivo" sqref="B36:J36"/>
    <dataValidation allowBlank="1" showInputMessage="1" showErrorMessage="1" prompt="Nombre del producto" sqref="B35:J35"/>
    <dataValidation allowBlank="1" showInputMessage="1" showErrorMessage="1" prompt="¿A quién va dirigido el programa?, ¿qué característica tiene esta población que requiere ser beneficiada?" sqref="B21:J21"/>
    <dataValidation allowBlank="1" showInputMessage="1" prompt="Nombre del capítulo" sqref="B9:J11"/>
    <dataValidation allowBlank="1" sqref="A9"/>
    <dataValidation allowBlank="1" showInputMessage="1" showErrorMessage="1" prompt="Nombre de cada producto" sqref="A29 A31"/>
    <dataValidation allowBlank="1" showInputMessage="1" showErrorMessage="1" prompt="Nombre del indicador" sqref="B29:B30 B32"/>
  </dataValidations>
  <pageMargins left="0.70866141732283472" right="0.70866141732283472" top="0.74803149606299213" bottom="0.74803149606299213" header="0.31496062992125984" footer="0.31496062992125984"/>
  <pageSetup scale="65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DIGEIG</vt:lpstr>
      <vt:lpstr>DIGEIG!Área_de_impresión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PROPIEDAD DE</cp:lastModifiedBy>
  <cp:lastPrinted>2023-01-20T17:27:30Z</cp:lastPrinted>
  <dcterms:created xsi:type="dcterms:W3CDTF">2021-03-22T15:50:10Z</dcterms:created>
  <dcterms:modified xsi:type="dcterms:W3CDTF">2023-04-19T22:06:48Z</dcterms:modified>
</cp:coreProperties>
</file>