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ndhira Neuman\Desktop\FINANCIERO DIEMBRE 2024\"/>
    </mc:Choice>
  </mc:AlternateContent>
  <bookViews>
    <workbookView xWindow="0" yWindow="0" windowWidth="28800" windowHeight="12435"/>
  </bookViews>
  <sheets>
    <sheet name="INFORME DICIEMBRE 2024" sheetId="1" r:id="rId1"/>
  </sheets>
  <externalReferences>
    <externalReference r:id="rId2"/>
  </externalReferences>
  <definedNames>
    <definedName name="_xlnm.Print_Area" localSheetId="0">'INFORME DICIEMBRE 2024'!$B$4:$P$159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9" i="1" l="1"/>
  <c r="O149" i="1" s="1"/>
  <c r="N148" i="1"/>
  <c r="O148" i="1" s="1"/>
  <c r="K147" i="1"/>
  <c r="O147" i="1" s="1"/>
  <c r="N146" i="1"/>
  <c r="O146" i="1" s="1"/>
  <c r="J145" i="1"/>
  <c r="O145" i="1" s="1"/>
  <c r="J144" i="1"/>
  <c r="O144" i="1" s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K150" i="1" l="1"/>
  <c r="L150" i="1"/>
  <c r="M150" i="1"/>
  <c r="N150" i="1"/>
  <c r="O150" i="1"/>
  <c r="J150" i="1"/>
</calcChain>
</file>

<file path=xl/sharedStrings.xml><?xml version="1.0" encoding="utf-8"?>
<sst xmlns="http://schemas.openxmlformats.org/spreadsheetml/2006/main" count="904" uniqueCount="380">
  <si>
    <t>AREA FINANCIERA</t>
  </si>
  <si>
    <t xml:space="preserve">             DIRECCION GENERAL DE BIENES NACIONALES</t>
  </si>
  <si>
    <t xml:space="preserve">         DEPARTAMENTO DE CONTABILIDAD</t>
  </si>
  <si>
    <t xml:space="preserve">            AL 31 DE MAYO DEL 2022</t>
  </si>
  <si>
    <t>TOTAL</t>
  </si>
  <si>
    <t>PREPARADO POR: GENESIS CONTRERAS</t>
  </si>
  <si>
    <t>REVISADO POR: MARIA BRITO DE GONZALÉZ</t>
  </si>
  <si>
    <t>TECNICO DE CONTABILIDAD</t>
  </si>
  <si>
    <t>ENCARGADO DE CONTABILIDAD</t>
  </si>
  <si>
    <t>AGUA PLANETA AZUL, SA</t>
  </si>
  <si>
    <t>ADQUISICION DE AGUA EMBOTELLADA</t>
  </si>
  <si>
    <t>101-50393-9</t>
  </si>
  <si>
    <t>B1500136378</t>
  </si>
  <si>
    <t>24/5/2022</t>
  </si>
  <si>
    <t>N/A</t>
  </si>
  <si>
    <t xml:space="preserve">PENDIENTE </t>
  </si>
  <si>
    <t xml:space="preserve">TRABAJO TECNICO </t>
  </si>
  <si>
    <t>101-01074-6</t>
  </si>
  <si>
    <t>B1500003702</t>
  </si>
  <si>
    <t>B1500003703</t>
  </si>
  <si>
    <t xml:space="preserve">BASILICA CATEDRAL SEÑORA DE LA ENCARNACION </t>
  </si>
  <si>
    <t xml:space="preserve">OFRENDA DE MISA POR EL 73 ANIVERSARIO </t>
  </si>
  <si>
    <t>401-51726-4</t>
  </si>
  <si>
    <t>B1500000006</t>
  </si>
  <si>
    <t>28/11/2021</t>
  </si>
  <si>
    <t>31/12/2022</t>
  </si>
  <si>
    <t>PENDIENTE</t>
  </si>
  <si>
    <t xml:space="preserve">CLUB LOS PRADOS </t>
  </si>
  <si>
    <t>ACTIVIDAD INSTITUCIONAL (SUBASTA)</t>
  </si>
  <si>
    <t>401-05276-8</t>
  </si>
  <si>
    <t>B1500000109</t>
  </si>
  <si>
    <t>20/7/2021</t>
  </si>
  <si>
    <t>COMPU OFFICE DOMINICANA, SRL</t>
  </si>
  <si>
    <t>ADQUISICION DE TONERES, CARTUCHOS Y BOTELLAS DE TINTA</t>
  </si>
  <si>
    <t>130-22869-8</t>
  </si>
  <si>
    <t>B1500003419</t>
  </si>
  <si>
    <t>CORPORACION  ESTATAL DE RADIO Y TV.</t>
  </si>
  <si>
    <t xml:space="preserve">10 % DEL PRESUPUESTO DE PUBLICIDAD </t>
  </si>
  <si>
    <t>401-50097-3</t>
  </si>
  <si>
    <t>B1500003980</t>
  </si>
  <si>
    <t>26/2/2021</t>
  </si>
  <si>
    <t>31/12/2021</t>
  </si>
  <si>
    <t>B1500004102</t>
  </si>
  <si>
    <t>EDITORA EL NUEVO DIARIO,SA.</t>
  </si>
  <si>
    <t>SERVICIO DE PUBLICIDAD PARA AVISO DE SUBASTA.</t>
  </si>
  <si>
    <t>101-10050-8</t>
  </si>
  <si>
    <t>B1500005503</t>
  </si>
  <si>
    <t xml:space="preserve">FACCIA SERVICIOS PUBLICITARIOS </t>
  </si>
  <si>
    <t>BANNER</t>
  </si>
  <si>
    <t>131-00121-1</t>
  </si>
  <si>
    <t>B1500000066</t>
  </si>
  <si>
    <t>FLORISTERIA ZUNIFLOR, SRL</t>
  </si>
  <si>
    <t>ADQUISICION DE ARREGLOS DE FLORES, PARA SER UTILIZADAS EN ACTIVIDADES PROGRAMADAS DE LA INSTITUCION</t>
  </si>
  <si>
    <t>130-18213-2</t>
  </si>
  <si>
    <t>B1500002634</t>
  </si>
  <si>
    <t>B1500002635</t>
  </si>
  <si>
    <t>B1500002667</t>
  </si>
  <si>
    <t>FLORISTERIA ZUNNIFLOR, SRL</t>
  </si>
  <si>
    <t>AQUISICION DE CORONAS</t>
  </si>
  <si>
    <t>ING. RAFAEL GUILLERMO FIGUEROA MESA</t>
  </si>
  <si>
    <t>I TASACION DE TERRENO</t>
  </si>
  <si>
    <t>001-0646217-9</t>
  </si>
  <si>
    <t>B1500000001</t>
  </si>
  <si>
    <t>OGTIC</t>
  </si>
  <si>
    <t>ALQUILER ESTABLECIMIENTO ENERO 2023</t>
  </si>
  <si>
    <t>430-01950-1</t>
  </si>
  <si>
    <t>B1500002045</t>
  </si>
  <si>
    <t>APORTE PARA EL SOSTENIMIENTO DE LA OPERACIÓN DEL ESPACIO QUE OCUPA EN EL PUNTO GOB SAMBIL, CORRESPONDIENTE AL MES DE FEBRERO 2023.</t>
  </si>
  <si>
    <t>B1500002096</t>
  </si>
  <si>
    <t>APORTE PARA EL SOSTENIMIENTO DE LA OPERACIÓN DEL ESPACIO QUE OCUPA EN EL PUNTO GOB SAMBIL, CORRESPONDIENTE AL MES DE MARZO 2023.</t>
  </si>
  <si>
    <t>B1500002145</t>
  </si>
  <si>
    <t>APORTE PARA EL SOSTENIMIENTO DE LA OPERACIÓN DEL ESPACIO QUE OCUPA EN EL PUNTO GOB SAMBIL, CORRESPONDIENTE AL MES DE ABRIL 2023.</t>
  </si>
  <si>
    <t>B1500002195</t>
  </si>
  <si>
    <t>APORTE PARA EL SOSTENIMIENTO DE LA OPERACIÓN DEL ESPACIO QUE OCUPA EN EL PUNTO GOB SAMBIL, CORRESPONDIENTE AL MES DE MAYO 2023.</t>
  </si>
  <si>
    <t>B1500002245</t>
  </si>
  <si>
    <t>APORTE PARA EL SOSTENIMIENTO DE LA OPERACIÓN DEL ESPACIO QUE OCUPA EN EL PUNTO GOB SAMBIL, CORRESPONDIENTE AL MES DE JUNIO 2023.</t>
  </si>
  <si>
    <t>B1500002293</t>
  </si>
  <si>
    <t>APORTE PARA EL SOSTENIMIENTO DE LA OPERACIÓN DEL ESPACIO QUE OCUPA EN EL PUNTO GOB SAMBIL, CORRESPONDIENTE AL MES DE JULIO 2023.</t>
  </si>
  <si>
    <t>B1500002351</t>
  </si>
  <si>
    <t>APORTE PARA EL SOSTENIMIENTO DE LA OPERACIÓN DEL ESPACIO QUE OCUPA EN EL PUNTO GOB SAMBIL, CORRESPONDIENTE AL MES DE AGOSTO 2023.</t>
  </si>
  <si>
    <t>B1500002418</t>
  </si>
  <si>
    <t>APORTE PARA EL SOSTENIMIENTO DE LA OPERACIÓN DEL ESPACIO QUE OCUPA EN EL PUNTO GOB SAMBIL, CORRESPONDIENTE AL MES DE SEPTIEMBRE 2023.</t>
  </si>
  <si>
    <t>B1500002479</t>
  </si>
  <si>
    <t>APORTE PARA EL SOSTENIMIENTO DE LA OPERACIÓN DEL ESPACIO QUE OCUPA EN EL PUNTO GOB SAMBIL, CORRESPONDIENTE AL MES DE OCTUBRE 2023.</t>
  </si>
  <si>
    <t>B1500002561</t>
  </si>
  <si>
    <t>APORTE PARA EL SOSTENIMIENTO DE LA OPERACIÓN DEL ESPACIO QUE OCUPA EN EL PUNTO GOB SAMBIL, CORRESPONDIENTE AL MES DE NOVIEMBRE 2023.</t>
  </si>
  <si>
    <t>B1500002655</t>
  </si>
  <si>
    <t>APORTE PARA EL SOSTENIMIENTO DE LA OPERACIÓN DEL ESPACIO QUE OCUPA EN EL PUNTO GOB SAMBIL, CORRESPONDIENTE AL MES DE DICMEBRE 2023.</t>
  </si>
  <si>
    <t>B1500002740</t>
  </si>
  <si>
    <t>B1500000002</t>
  </si>
  <si>
    <t xml:space="preserve">PARADOR RESTAURANTE LA MINA DEL SABOR </t>
  </si>
  <si>
    <t xml:space="preserve">VENTA DE ALMUERZO </t>
  </si>
  <si>
    <t>132-13065-2</t>
  </si>
  <si>
    <t>B1500000021</t>
  </si>
  <si>
    <t>28/5/2021</t>
  </si>
  <si>
    <t>21/05/2021</t>
  </si>
  <si>
    <t xml:space="preserve">ROMANO DISEÑO Y CONSTRUCCIONES </t>
  </si>
  <si>
    <t>SERV. DE REPARACION Y MANTENIENTO DE PLOMERIA</t>
  </si>
  <si>
    <t>131-74577-6</t>
  </si>
  <si>
    <t>13/6/2022</t>
  </si>
  <si>
    <t>16/5/2022</t>
  </si>
  <si>
    <t>SEGUROS APS</t>
  </si>
  <si>
    <t>POLIZA DE SEGURO 1-3013-3818 FECHA 1/8/2023 AL 31/8/2023.</t>
  </si>
  <si>
    <t>101-17011-5</t>
  </si>
  <si>
    <t>B1500000452</t>
  </si>
  <si>
    <t>POLIZA DE SEGURO 1-3013-3818 FECHA 1/9/2023 AL 31/9/2023.</t>
  </si>
  <si>
    <t>B1500000453</t>
  </si>
  <si>
    <t>POLIZA DE SEGURO 1-3013-3818 FECHA 1/10/2023 AL 31/10/2023.</t>
  </si>
  <si>
    <t>B1500000454</t>
  </si>
  <si>
    <t>POLIZA DE SEGURO 1-3013-3818 FECHA 1/11/2023 AL 31/11/2023.</t>
  </si>
  <si>
    <t>B1500000455</t>
  </si>
  <si>
    <t>POLIZA DE SEGURO 1-3013-3818 FECHA 1/12/2023 AL 31/12/2023.</t>
  </si>
  <si>
    <t>B1500000457</t>
  </si>
  <si>
    <t>SITCOM, SRL</t>
  </si>
  <si>
    <t>131-67695-2</t>
  </si>
  <si>
    <t>NOTARIZACIONES</t>
  </si>
  <si>
    <t xml:space="preserve">VARIOS </t>
  </si>
  <si>
    <t>VARIAS FECHAS</t>
  </si>
  <si>
    <t xml:space="preserve">PRESTACIONES LABORALES </t>
  </si>
  <si>
    <t xml:space="preserve">INDEMNIZACION Y VACACIONES </t>
  </si>
  <si>
    <t>SIN NCF</t>
  </si>
  <si>
    <t>RAFAEL AGUSTIN CHAVEZ</t>
  </si>
  <si>
    <t xml:space="preserve">PAGO DE HONORARIOS </t>
  </si>
  <si>
    <t>VIATICOS</t>
  </si>
  <si>
    <t>EMPLEADOS</t>
  </si>
  <si>
    <t>DEVOLUCIONES</t>
  </si>
  <si>
    <t>COMPRA DE TERRENO</t>
  </si>
  <si>
    <t xml:space="preserve">GASTOS DE REPRESENTACION </t>
  </si>
  <si>
    <t>PROVEEDOR</t>
  </si>
  <si>
    <t>CONCEPTO</t>
  </si>
  <si>
    <t>RNC O CEDULA</t>
  </si>
  <si>
    <t>NCF O REFERENCIA</t>
  </si>
  <si>
    <t>FECHA DE
REGISTRO</t>
  </si>
  <si>
    <t xml:space="preserve">FECHA DE 
FACTURA </t>
  </si>
  <si>
    <t>FECHA ESTIMADA
DE PAGO</t>
  </si>
  <si>
    <t>CODIFICACION
OBJETAL</t>
  </si>
  <si>
    <t xml:space="preserve">DE 0 A 30 </t>
  </si>
  <si>
    <t xml:space="preserve">DE 30 A 60 </t>
  </si>
  <si>
    <t>DE 60 A 90</t>
  </si>
  <si>
    <t>DE 90 A 120</t>
  </si>
  <si>
    <t>MAS DE 120</t>
  </si>
  <si>
    <t>TOTAL 
GENERAL</t>
  </si>
  <si>
    <t>ESTATUS</t>
  </si>
  <si>
    <t>CASA ARMES, SRL</t>
  </si>
  <si>
    <t>131-30370-6</t>
  </si>
  <si>
    <t>B1500000360</t>
  </si>
  <si>
    <t>DISTOSA, SRL</t>
  </si>
  <si>
    <t>122-00167-2</t>
  </si>
  <si>
    <t>MUÑOZ CONCEPTO MOBILIARIO, SRL</t>
  </si>
  <si>
    <t>124-02964-3</t>
  </si>
  <si>
    <t>ROSMA SOLUTIONS SERVICES GROUP, SRL</t>
  </si>
  <si>
    <t>132-51663-1</t>
  </si>
  <si>
    <t>SYNTES, SRL</t>
  </si>
  <si>
    <t>101-06006-9</t>
  </si>
  <si>
    <t>ADQUISICION DE AGUA EMBOTELLADA PARA USO DE LA INSTITUCION</t>
  </si>
  <si>
    <t>E450000007102</t>
  </si>
  <si>
    <t>E450000007134</t>
  </si>
  <si>
    <t>E450000007568</t>
  </si>
  <si>
    <t>E450000007569</t>
  </si>
  <si>
    <t>AUTOCAMIONES, SA</t>
  </si>
  <si>
    <t>E450000000097</t>
  </si>
  <si>
    <t>AUTO CENTRO DUARTE HERRERA, SRL</t>
  </si>
  <si>
    <t>SERVICIO DE REPARACION Y MANTENIMEINTO DE VEHICULOS</t>
  </si>
  <si>
    <t>130-83922-2</t>
  </si>
  <si>
    <t>B1500000514</t>
  </si>
  <si>
    <t>B1500000515</t>
  </si>
  <si>
    <t>B1500000516</t>
  </si>
  <si>
    <t>B1500000517</t>
  </si>
  <si>
    <t>B1500000518</t>
  </si>
  <si>
    <t>B1500000519</t>
  </si>
  <si>
    <t>B1500000520</t>
  </si>
  <si>
    <t>B1500000521</t>
  </si>
  <si>
    <t>B1500000522</t>
  </si>
  <si>
    <t>B1500000523</t>
  </si>
  <si>
    <t>B1500000524</t>
  </si>
  <si>
    <t>B1500000525</t>
  </si>
  <si>
    <t>B1500000526</t>
  </si>
  <si>
    <t>B1500000527</t>
  </si>
  <si>
    <t>B1500000528</t>
  </si>
  <si>
    <t>B &amp; CIA, SRL</t>
  </si>
  <si>
    <t>SERVICIO DE ALQUILER DE EQUIPOS PARA LA SUBASTA, DIRIGIDO A MIPYMES</t>
  </si>
  <si>
    <t>130-27739-7</t>
  </si>
  <si>
    <t>B1500000186</t>
  </si>
  <si>
    <t>B NETWORK LMB, SRL</t>
  </si>
  <si>
    <t>ADQUISICION DE LICENCIAS INFORMATICAS PARA USO DEL PROGEF</t>
  </si>
  <si>
    <t>132-68726-4</t>
  </si>
  <si>
    <t>B1500000015</t>
  </si>
  <si>
    <t>CAREL COMERCIAL, EIRL</t>
  </si>
  <si>
    <t>ADQUISICION DE ARCHIVOS PARA USO DEL PROGEF</t>
  </si>
  <si>
    <t>101-65080-1</t>
  </si>
  <si>
    <t>B1500000237</t>
  </si>
  <si>
    <t>ADQUISICION DE GAS REFIGERANTE R 410 PARA USO DE LA INSTITUCION</t>
  </si>
  <si>
    <t>B1500000386</t>
  </si>
  <si>
    <t>COMPAÑÍA DOMINICANA DE TELEFONOS, SA (CLARO)</t>
  </si>
  <si>
    <t>SERVICIO DE FRENTA MOVIL , CORRESPONDIENTE A NOVIEMBRE 2024</t>
  </si>
  <si>
    <t>101-00157-7</t>
  </si>
  <si>
    <t>E450000061944</t>
  </si>
  <si>
    <t>CONSULTORES DE DATOS DEL CARIBE, SRL (DATA CREDITO)</t>
  </si>
  <si>
    <t>SERVICIO DE PLAN DE ACCESODE INFORMACION DENOMINADO PLAN-600</t>
  </si>
  <si>
    <t>101-19566-5</t>
  </si>
  <si>
    <t>E340000000723</t>
  </si>
  <si>
    <t>E340000000724</t>
  </si>
  <si>
    <t>E340000000726</t>
  </si>
  <si>
    <t>E340000000727</t>
  </si>
  <si>
    <t>E340000000728</t>
  </si>
  <si>
    <t>CONSTRUCTORA INALSA, SRL</t>
  </si>
  <si>
    <t xml:space="preserve">PAGO CUBIACION 1 DEL REMOZAMIENTO DEL EDIFICIO GUBERNAENTAL UBCADO EN MONSEÑOR NOUEL (BONAO) </t>
  </si>
  <si>
    <t>130-67366-7</t>
  </si>
  <si>
    <t>B1500000302</t>
  </si>
  <si>
    <t>COMPU-OFFICE DOMINICANA, SRL</t>
  </si>
  <si>
    <t>ADQUISICION DE TARJETAS DE VIDEO GRAFICA PARA USO DEL ROGEF</t>
  </si>
  <si>
    <t>E450000000505</t>
  </si>
  <si>
    <t>ADQUISICION DE ARTICULOS DE INFORMATICA, PARA EL PROGEF</t>
  </si>
  <si>
    <t>E450000000508</t>
  </si>
  <si>
    <t>E450000000509</t>
  </si>
  <si>
    <t>CRITICAL POWER, SRL</t>
  </si>
  <si>
    <t>ADQUISICION E INSTALACION DE UPS PARA USO DE LA INSTITUCION</t>
  </si>
  <si>
    <t>130-01860-1</t>
  </si>
  <si>
    <t>B1500004671</t>
  </si>
  <si>
    <t>ADQUISICION DE TONERES Y CARTUCHOSPARA USO DE LA INSTITUCION</t>
  </si>
  <si>
    <t>B1500002458</t>
  </si>
  <si>
    <t>D.J MAUAD CATERING, SRL</t>
  </si>
  <si>
    <t>SERVICIO DE ALMUERZO BUFEFET Y COFFE BREAK PARA SER UTILIZADOS EN CAPACIACIONES PROGRAMADAS POR LA INSTITUCION, DIRIGIDO A MIPYMES</t>
  </si>
  <si>
    <t>131-51154-6</t>
  </si>
  <si>
    <t>B1500000671</t>
  </si>
  <si>
    <t>B1500000672</t>
  </si>
  <si>
    <t>EDESUR</t>
  </si>
  <si>
    <t>SUMINISTRO DE ENERGIA ELECTRICA SEDE LA FERIA (SEDE CENTRAL) CORRESPONDIENTE AL PERIODO 2-10-2024 AL 2-11-2024</t>
  </si>
  <si>
    <t>101-82124-8</t>
  </si>
  <si>
    <t>B1500570781</t>
  </si>
  <si>
    <t>SUMINISTRO DE ENERGIA ELECTRICA SEDE VILLA ALTAGRACIA CORRESPONDIENTE AL PERIODO 9-10-2024 AL 8-11-2024</t>
  </si>
  <si>
    <t>B1500570782</t>
  </si>
  <si>
    <t>SUMINISTRO DE ENERGIA ELECTRICA SEDE SAN JUAN CORRESPONDIENTE AL PERIODO 3-10-2024 AL 3-11-2024</t>
  </si>
  <si>
    <t>B1500570783</t>
  </si>
  <si>
    <t>SUMINISTRO DE ENERGIA ELECTRICA SEDE ALCARRIZO NORTE CORRESPONDIENTE AL PERIODO 15-10-2024 AL 14-11-2024</t>
  </si>
  <si>
    <t>B1500570785</t>
  </si>
  <si>
    <t>EDITORA DEL CARIBE C POR A</t>
  </si>
  <si>
    <t>SERVICIO DE PUBLICIDAD EN PERIODICOS</t>
  </si>
  <si>
    <t>101-00356-1</t>
  </si>
  <si>
    <t>B1500006033</t>
  </si>
  <si>
    <t>EDITORA HOY, SAS</t>
  </si>
  <si>
    <t>101-09837-6</t>
  </si>
  <si>
    <t>B1500008122</t>
  </si>
  <si>
    <t>SERVICIO DE COLOCACION DE PUBLICIDAD</t>
  </si>
  <si>
    <t>B1500008129</t>
  </si>
  <si>
    <t>ADQUISICION DE ARREGLOS FLORALES, PARA SER UTILIZADAS EN ACTIVIDADES PROGRAMADAS POR LA INSTITUCION</t>
  </si>
  <si>
    <t>B1500003634</t>
  </si>
  <si>
    <t>B1500003635</t>
  </si>
  <si>
    <t>B1500003636</t>
  </si>
  <si>
    <t>B1500003618</t>
  </si>
  <si>
    <t>B1500003614</t>
  </si>
  <si>
    <t>GRUPO DIARIO LIBRE, SA</t>
  </si>
  <si>
    <t>SERVICIO DE PUBILICIDAD EN PERIODICOS</t>
  </si>
  <si>
    <t>101-61926-2</t>
  </si>
  <si>
    <t>E450000000113</t>
  </si>
  <si>
    <t>E450000000133</t>
  </si>
  <si>
    <t>HUMANO SEGUROS, SA</t>
  </si>
  <si>
    <t>POLIZA NO. 30-95-198702 PLANES SUPLEMENTARIOS PARA COLABORADORES AFILIADOS, CORRESP. DIC. 2024</t>
  </si>
  <si>
    <t>102-01717-4</t>
  </si>
  <si>
    <t>E450000002451</t>
  </si>
  <si>
    <t>IMPRESORA COLOR PLAS, SRL</t>
  </si>
  <si>
    <t>ADQUISICION DE STICKERS PARA INVENTARIAR LOS BIENES DEL ESTADO</t>
  </si>
  <si>
    <t>101-70493-4</t>
  </si>
  <si>
    <t>B1500000540</t>
  </si>
  <si>
    <t>ADQUISICION DE BANNERS PARA USO DE LA INSTITUCION</t>
  </si>
  <si>
    <t>B1500000538</t>
  </si>
  <si>
    <t>IMPRESORA V&amp;G, SRL</t>
  </si>
  <si>
    <t>ADQUISICION E INSTALACION DE LETREROS EN OFICINA DE SAN JUAN DE LA MAGUANA</t>
  </si>
  <si>
    <t>130-80653-5</t>
  </si>
  <si>
    <t>B1500000500</t>
  </si>
  <si>
    <t>ADQUISICION E INSTALACION DE LETREROS PARA USO DEL PROGEF</t>
  </si>
  <si>
    <t>B1500000504</t>
  </si>
  <si>
    <t>INDUSTRIAS BANILEJAS, SAS</t>
  </si>
  <si>
    <t>ADQUISICION DE CAFÉ MOLIDO Y CREMA EN POLVO, PARA SUPLIR LAS NECESIDADES DE LA INSTITUCION</t>
  </si>
  <si>
    <t>101-01207-2</t>
  </si>
  <si>
    <t>E450000003958</t>
  </si>
  <si>
    <t>ING. LEONIDAS PEÑA PEREZ</t>
  </si>
  <si>
    <t>SERVICIO DE REPARACION Y MANTENIMIENTO EN DIFERENTES AREAS DEL EXTERIOR Y JARDINERIA DEL EDIFICIO GUBERNAMENTAL INPOSDOM</t>
  </si>
  <si>
    <t>018-0014942-7</t>
  </si>
  <si>
    <t>B1500000046</t>
  </si>
  <si>
    <t>INVERSIONES GRETMON, SRL</t>
  </si>
  <si>
    <t>ADQUISICION DE INODOROS, ACCESORIOS Y PALOMETAS PARA USO DE LA INSTITUCION</t>
  </si>
  <si>
    <t>130-77400-5</t>
  </si>
  <si>
    <t>B1500000431</t>
  </si>
  <si>
    <t>JARDIN ILUSIONES, SRL</t>
  </si>
  <si>
    <t>ADQUISICION DE ADORNOS NAVIDEÑOS PARA DECORAR DIFERENTES AREAS DE LA INSTITUCION</t>
  </si>
  <si>
    <t>101-86370-6</t>
  </si>
  <si>
    <t>B1500003152</t>
  </si>
  <si>
    <t>ADQUISICION DE ARBOL NAVIDEÑO Y ACCESORIOS PARA SER INSTALADOS EN LA INSTITUCION</t>
  </si>
  <si>
    <t>B1500003163</t>
  </si>
  <si>
    <t>LANTIGUA ELECTRO INDUSTRIAL, SRL</t>
  </si>
  <si>
    <t>REPARACION DE BOMBA DE AGUA CENTRIFUGA</t>
  </si>
  <si>
    <t>132-02533-4</t>
  </si>
  <si>
    <t>B1500000179</t>
  </si>
  <si>
    <t>ADQUISICION DE ARTICULOS ELECTRICOS, PARA USO DEL PROGEF</t>
  </si>
  <si>
    <t>B1500000180</t>
  </si>
  <si>
    <t>MESSI, SRL</t>
  </si>
  <si>
    <t>131-32248-4</t>
  </si>
  <si>
    <t>B1500000462</t>
  </si>
  <si>
    <t>M&amp;N COCINA CATERING, SRL</t>
  </si>
  <si>
    <t>SERVICIO DE REFRIGERIOS PARA SER UTILIZADOS EN DIFERENTES ACTIVIDADES DE LA INSTITUCION</t>
  </si>
  <si>
    <t>131-32830-1</t>
  </si>
  <si>
    <t>B1500000368</t>
  </si>
  <si>
    <t>B1500000370</t>
  </si>
  <si>
    <t>B1500000371</t>
  </si>
  <si>
    <t>B1500000374</t>
  </si>
  <si>
    <t>B1500000375</t>
  </si>
  <si>
    <t>B1500000377</t>
  </si>
  <si>
    <t>B1500000361</t>
  </si>
  <si>
    <t>B1500000362</t>
  </si>
  <si>
    <t>B1500000363</t>
  </si>
  <si>
    <t>B1500000364</t>
  </si>
  <si>
    <t>MULTIGRABADO, SRL</t>
  </si>
  <si>
    <t>ADQUISICION DE SELLOS PARA USO DE LA INSTITUCION</t>
  </si>
  <si>
    <t>101-68934-1</t>
  </si>
  <si>
    <t>B1500002341</t>
  </si>
  <si>
    <t>MULTISERVI WVR, SRL</t>
  </si>
  <si>
    <t>ADQUISICION DE PAPEL BOND PARA USO DE LA INSTITUCION</t>
  </si>
  <si>
    <t>132-55883-9</t>
  </si>
  <si>
    <t>B1500000045</t>
  </si>
  <si>
    <t>ADQUISICION E INSTALACION DE MOBILIARIOS DE OFICINA PARA SER UTILIZADOS POR LA INSTITUCION</t>
  </si>
  <si>
    <t>B1500005474</t>
  </si>
  <si>
    <t>NEXT SISTEMAS, SRL</t>
  </si>
  <si>
    <t>SERVICIO DE MANTENIMIENTO Y/O REPARACION PARA VEHICULOS DE LA OPERATIVIDAD DE LA INSTITUCION, DIRIGIDO A MIPYMES MUJER</t>
  </si>
  <si>
    <t>132-39237-1</t>
  </si>
  <si>
    <t>B1500000070</t>
  </si>
  <si>
    <t>B1500000071</t>
  </si>
  <si>
    <t>B1500000072</t>
  </si>
  <si>
    <t>B1500000073</t>
  </si>
  <si>
    <t>B1500000074</t>
  </si>
  <si>
    <t>OBELCA, SRL</t>
  </si>
  <si>
    <t>ADQUISICION DE PAPELES DE BAÑO Y FUNDAS PLASTICAS PARA SUPLIR LAS NECESIDADES DE LA INSTITUCION</t>
  </si>
  <si>
    <t>132-11888-1</t>
  </si>
  <si>
    <t>B1500000784</t>
  </si>
  <si>
    <t>PROVEEDORES DEL CARIBE (PROVECAR), SRL</t>
  </si>
  <si>
    <t>ADQUISICION DE FELPAS PLATEADAS PARA USO DEL DIRECTOR</t>
  </si>
  <si>
    <t>130-96355-1</t>
  </si>
  <si>
    <t>B1500000268</t>
  </si>
  <si>
    <t>ADQUISICION DE MATERIALES PARA INSTALAR VERJA PERIMETRAL</t>
  </si>
  <si>
    <t>B1500000269</t>
  </si>
  <si>
    <t>REFRICLIMA HF, SRL</t>
  </si>
  <si>
    <t>ADQUISICION DE AIRES ACONDICIONADOS PARA USO DEL PROGEF</t>
  </si>
  <si>
    <t>131-14434-9</t>
  </si>
  <si>
    <t>B1500000887</t>
  </si>
  <si>
    <t>ADQUISICION DE EXTRACTOR DE GRASA TIPO CAMPANA PARA USO DE LA INSTITUCION</t>
  </si>
  <si>
    <t>B1500000077</t>
  </si>
  <si>
    <t>ADQUISICION DE ELECTRODOMESTICOS PARA USO DE LA INSTITUCION</t>
  </si>
  <si>
    <t>B1500000090</t>
  </si>
  <si>
    <t>SANCHTE CONTRUCTION AND BUILDING, SRL</t>
  </si>
  <si>
    <t>PAGO AVANCE 20% (1MER PAGO) DEL VALOR TOTAL DEL CONTRATO POR EL REMOZAMIENTO DEL EDIFICIO GUBERNAMENTAL UBICADO EN LA PROV. LA VEGA</t>
  </si>
  <si>
    <t>CO-0003244-2024</t>
  </si>
  <si>
    <t>PAGO CUBIACION 1 DEL REMOZAMIENTO DEL EDIFICIO GUBERNAENTAL UBCADO EN LA VEGA</t>
  </si>
  <si>
    <t>131-26724-6</t>
  </si>
  <si>
    <t>B1500000051</t>
  </si>
  <si>
    <t>SEGUROS RESERVAS</t>
  </si>
  <si>
    <t>RENOVACION DE POLIZA DE VEHICULOS NO. 2-2-5020194458 FLOTILLA DE VEHICULOS DE LA INSTITUCION</t>
  </si>
  <si>
    <t>101-87450-3</t>
  </si>
  <si>
    <t>E450000000886</t>
  </si>
  <si>
    <t>SOLUCIONES CORPORATIVAS (SOLUCORP), SRL</t>
  </si>
  <si>
    <t>ADQUISICION DE PINTURA PARA USO DE LA INSTITUCION</t>
  </si>
  <si>
    <t>130-40863-7</t>
  </si>
  <si>
    <t>B1500000323</t>
  </si>
  <si>
    <t>ADQUISICION DE TICKETS DE COMBUSTIBLES, PARA LA OPERATIVIDAD DE LA INSTITUCION Y ASIGNACION DE FUNCIONARIOS, ENERO 2025</t>
  </si>
  <si>
    <t>B1500000660</t>
  </si>
  <si>
    <t>SUPLIGENSA, SRL</t>
  </si>
  <si>
    <t>ADQUISICION DE ELECTRODOMESTICOS PARA USO DEL PROGEF, DIRIGIDO A MIPYMES</t>
  </si>
  <si>
    <t>130-56055-2</t>
  </si>
  <si>
    <t>B1500001154</t>
  </si>
  <si>
    <t>SERVICIO DE REPARACION Y MANTENIMIENTO DE IMPRESORAS EN EL CENTRO DE COPIADO</t>
  </si>
  <si>
    <t>B1500002483</t>
  </si>
  <si>
    <t>TECNINET TECHNOLOGY, SRL</t>
  </si>
  <si>
    <t>ADQUISICION E INSTALACION DE PUSH BOTTONS Y KIT DE CONTROL DE ACCESO PARA LA PUERTA</t>
  </si>
  <si>
    <t>131-90283-9</t>
  </si>
  <si>
    <t>B1500000053</t>
  </si>
  <si>
    <t>VARESCRUZ TECHNOLOGY, SRL</t>
  </si>
  <si>
    <t>ADQUISICION DE EQUIPOS E INSTALACION DE CAMARAS DE SEGURIDAD EN LA INSTITUCION</t>
  </si>
  <si>
    <t>131-55967-2</t>
  </si>
  <si>
    <t>B1500000315</t>
  </si>
  <si>
    <t>SERVICIO MANTENIMIENTO VEHICULO EN GARANTIA</t>
  </si>
  <si>
    <t xml:space="preserve">            INFORME CUENTA POR PAGAR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</si>
</sst>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0"/>
      <name val="Arial"/>
      <family val="2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6"/>
      <color theme="1"/>
      <name val="Times New Roman"/>
      <family val="1"/>
    </font>
    <font>
      <b/>
      <i/>
      <sz val="16"/>
      <name val="Calibri"/>
      <family val="2"/>
      <scheme val="minor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19" fillId="4" borderId="0" applyNumberFormat="0" applyBorder="0" applyAlignment="0" applyProtection="0"/>
  </cellStyleXfs>
  <cellXfs count="107">
    <xf numFmtId="0" fontId="0" fillId="0" borderId="0" xfId="0"/>
    <xf numFmtId="0" fontId="2" fillId="2" borderId="0" xfId="0" applyFont="1" applyFill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6" fillId="3" borderId="0" xfId="0" applyFont="1" applyFill="1" applyBorder="1"/>
    <xf numFmtId="0" fontId="6" fillId="3" borderId="9" xfId="0" applyFont="1" applyFill="1" applyBorder="1"/>
    <xf numFmtId="0" fontId="9" fillId="2" borderId="0" xfId="0" applyFont="1" applyFill="1"/>
    <xf numFmtId="43" fontId="11" fillId="3" borderId="17" xfId="0" applyNumberFormat="1" applyFont="1" applyFill="1" applyBorder="1"/>
    <xf numFmtId="0" fontId="12" fillId="2" borderId="0" xfId="0" applyFont="1" applyFill="1"/>
    <xf numFmtId="0" fontId="13" fillId="0" borderId="0" xfId="0" applyFont="1"/>
    <xf numFmtId="0" fontId="14" fillId="2" borderId="0" xfId="0" applyFont="1" applyFill="1"/>
    <xf numFmtId="43" fontId="14" fillId="2" borderId="0" xfId="0" applyNumberFormat="1" applyFont="1" applyFill="1"/>
    <xf numFmtId="0" fontId="10" fillId="2" borderId="0" xfId="0" applyFont="1" applyFill="1" applyAlignment="1">
      <alignment horizontal="center"/>
    </xf>
    <xf numFmtId="0" fontId="7" fillId="2" borderId="0" xfId="4" applyFont="1" applyFill="1" applyBorder="1" applyAlignment="1">
      <alignment horizontal="center"/>
    </xf>
    <xf numFmtId="43" fontId="10" fillId="2" borderId="0" xfId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43" fontId="15" fillId="2" borderId="0" xfId="1" applyFont="1" applyFill="1"/>
    <xf numFmtId="164" fontId="2" fillId="2" borderId="0" xfId="0" applyNumberFormat="1" applyFont="1" applyFill="1"/>
    <xf numFmtId="0" fontId="16" fillId="2" borderId="10" xfId="2" applyFont="1" applyFill="1" applyBorder="1" applyAlignment="1">
      <alignment horizontal="left"/>
    </xf>
    <xf numFmtId="43" fontId="16" fillId="2" borderId="10" xfId="1" applyFont="1" applyFill="1" applyBorder="1" applyAlignment="1">
      <alignment horizontal="left"/>
    </xf>
    <xf numFmtId="43" fontId="16" fillId="2" borderId="10" xfId="1" applyFont="1" applyFill="1" applyBorder="1"/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 wrapText="1"/>
    </xf>
    <xf numFmtId="14" fontId="16" fillId="0" borderId="10" xfId="3" applyNumberFormat="1" applyFont="1" applyFill="1" applyBorder="1" applyAlignment="1">
      <alignment horizontal="left" vertical="center" wrapText="1"/>
    </xf>
    <xf numFmtId="14" fontId="16" fillId="0" borderId="10" xfId="2" applyNumberFormat="1" applyFont="1" applyFill="1" applyBorder="1" applyAlignment="1">
      <alignment horizontal="left" vertical="center" wrapText="1"/>
    </xf>
    <xf numFmtId="14" fontId="16" fillId="2" borderId="10" xfId="2" applyNumberFormat="1" applyFont="1" applyFill="1" applyBorder="1" applyAlignment="1">
      <alignment horizontal="left"/>
    </xf>
    <xf numFmtId="0" fontId="16" fillId="2" borderId="10" xfId="0" applyFont="1" applyFill="1" applyBorder="1" applyAlignment="1">
      <alignment horizontal="center"/>
    </xf>
    <xf numFmtId="43" fontId="17" fillId="2" borderId="0" xfId="1" applyFont="1" applyFill="1"/>
    <xf numFmtId="43" fontId="9" fillId="0" borderId="10" xfId="1" applyFont="1" applyFill="1" applyBorder="1" applyAlignment="1">
      <alignment horizontal="left"/>
    </xf>
    <xf numFmtId="43" fontId="9" fillId="0" borderId="10" xfId="1" applyFont="1" applyFill="1" applyBorder="1"/>
    <xf numFmtId="0" fontId="18" fillId="3" borderId="19" xfId="2" applyFont="1" applyFill="1" applyBorder="1" applyAlignment="1">
      <alignment horizontal="center" vertical="center"/>
    </xf>
    <xf numFmtId="0" fontId="18" fillId="3" borderId="19" xfId="2" applyFont="1" applyFill="1" applyBorder="1" applyAlignment="1">
      <alignment horizontal="center" vertical="center" wrapText="1"/>
    </xf>
    <xf numFmtId="0" fontId="18" fillId="3" borderId="14" xfId="2" applyFont="1" applyFill="1" applyBorder="1" applyAlignment="1">
      <alignment horizontal="center" vertical="center" wrapText="1"/>
    </xf>
    <xf numFmtId="0" fontId="18" fillId="3" borderId="17" xfId="2" applyFont="1" applyFill="1" applyBorder="1" applyAlignment="1">
      <alignment horizontal="center" vertical="center" wrapText="1"/>
    </xf>
    <xf numFmtId="165" fontId="18" fillId="3" borderId="20" xfId="1" applyNumberFormat="1" applyFont="1" applyFill="1" applyBorder="1" applyAlignment="1">
      <alignment horizontal="center" vertical="center"/>
    </xf>
    <xf numFmtId="165" fontId="18" fillId="3" borderId="19" xfId="1" applyNumberFormat="1" applyFont="1" applyFill="1" applyBorder="1" applyAlignment="1">
      <alignment horizontal="center" vertical="center"/>
    </xf>
    <xf numFmtId="165" fontId="18" fillId="3" borderId="14" xfId="1" applyNumberFormat="1" applyFont="1" applyFill="1" applyBorder="1" applyAlignment="1">
      <alignment horizontal="center" vertical="center"/>
    </xf>
    <xf numFmtId="165" fontId="18" fillId="3" borderId="17" xfId="1" applyNumberFormat="1" applyFont="1" applyFill="1" applyBorder="1" applyAlignment="1">
      <alignment horizontal="center" vertical="center" wrapText="1"/>
    </xf>
    <xf numFmtId="165" fontId="18" fillId="3" borderId="18" xfId="1" applyNumberFormat="1" applyFont="1" applyFill="1" applyBorder="1" applyAlignment="1">
      <alignment horizontal="center" vertical="center"/>
    </xf>
    <xf numFmtId="0" fontId="16" fillId="2" borderId="21" xfId="2" applyFont="1" applyFill="1" applyBorder="1" applyAlignment="1">
      <alignment horizontal="left"/>
    </xf>
    <xf numFmtId="0" fontId="16" fillId="2" borderId="21" xfId="0" applyFont="1" applyFill="1" applyBorder="1" applyAlignment="1">
      <alignment horizontal="left"/>
    </xf>
    <xf numFmtId="0" fontId="16" fillId="2" borderId="22" xfId="2" applyFont="1" applyFill="1" applyBorder="1" applyAlignment="1">
      <alignment horizontal="left"/>
    </xf>
    <xf numFmtId="14" fontId="16" fillId="2" borderId="21" xfId="2" applyNumberFormat="1" applyFont="1" applyFill="1" applyBorder="1" applyAlignment="1">
      <alignment horizontal="left"/>
    </xf>
    <xf numFmtId="43" fontId="16" fillId="2" borderId="21" xfId="1" applyFont="1" applyFill="1" applyBorder="1"/>
    <xf numFmtId="43" fontId="7" fillId="2" borderId="9" xfId="1" applyFont="1" applyFill="1" applyBorder="1"/>
    <xf numFmtId="43" fontId="16" fillId="2" borderId="21" xfId="1" applyFont="1" applyFill="1" applyBorder="1" applyAlignment="1">
      <alignment horizontal="left"/>
    </xf>
    <xf numFmtId="0" fontId="16" fillId="2" borderId="10" xfId="0" applyFont="1" applyFill="1" applyBorder="1"/>
    <xf numFmtId="0" fontId="16" fillId="2" borderId="10" xfId="0" applyFont="1" applyFill="1" applyBorder="1" applyAlignment="1">
      <alignment horizontal="left"/>
    </xf>
    <xf numFmtId="0" fontId="16" fillId="2" borderId="10" xfId="0" applyFont="1" applyFill="1" applyBorder="1" applyAlignment="1">
      <alignment horizontal="center" vertical="center"/>
    </xf>
    <xf numFmtId="43" fontId="16" fillId="2" borderId="12" xfId="1" applyFont="1" applyFill="1" applyBorder="1"/>
    <xf numFmtId="43" fontId="16" fillId="2" borderId="22" xfId="1" applyFont="1" applyFill="1" applyBorder="1"/>
    <xf numFmtId="0" fontId="16" fillId="0" borderId="1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 wrapText="1"/>
    </xf>
    <xf numFmtId="14" fontId="16" fillId="0" borderId="11" xfId="3" applyNumberFormat="1" applyFont="1" applyFill="1" applyBorder="1" applyAlignment="1">
      <alignment horizontal="left" vertical="center" wrapText="1"/>
    </xf>
    <xf numFmtId="14" fontId="16" fillId="0" borderId="11" xfId="2" applyNumberFormat="1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11" xfId="2" applyFont="1" applyFill="1" applyBorder="1" applyAlignment="1">
      <alignment horizontal="left"/>
    </xf>
    <xf numFmtId="14" fontId="16" fillId="0" borderId="11" xfId="2" applyNumberFormat="1" applyFont="1" applyFill="1" applyBorder="1" applyAlignment="1">
      <alignment horizontal="left"/>
    </xf>
    <xf numFmtId="14" fontId="16" fillId="0" borderId="13" xfId="2" applyNumberFormat="1" applyFont="1" applyFill="1" applyBorder="1" applyAlignment="1">
      <alignment horizontal="left"/>
    </xf>
    <xf numFmtId="43" fontId="16" fillId="0" borderId="11" xfId="1" applyFont="1" applyFill="1" applyBorder="1" applyAlignment="1">
      <alignment horizontal="left"/>
    </xf>
    <xf numFmtId="43" fontId="16" fillId="0" borderId="11" xfId="1" applyFont="1" applyFill="1" applyBorder="1"/>
    <xf numFmtId="0" fontId="16" fillId="0" borderId="11" xfId="0" applyFont="1" applyFill="1" applyBorder="1" applyAlignment="1">
      <alignment horizontal="center"/>
    </xf>
    <xf numFmtId="0" fontId="16" fillId="0" borderId="10" xfId="4" applyFont="1" applyFill="1" applyBorder="1"/>
    <xf numFmtId="14" fontId="16" fillId="0" borderId="12" xfId="2" applyNumberFormat="1" applyFont="1" applyFill="1" applyBorder="1" applyAlignment="1">
      <alignment horizontal="left"/>
    </xf>
    <xf numFmtId="43" fontId="16" fillId="0" borderId="10" xfId="1" applyFont="1" applyFill="1" applyBorder="1" applyAlignment="1">
      <alignment horizontal="left"/>
    </xf>
    <xf numFmtId="43" fontId="16" fillId="0" borderId="10" xfId="1" applyFont="1" applyFill="1" applyBorder="1"/>
    <xf numFmtId="0" fontId="16" fillId="0" borderId="10" xfId="2" applyFont="1" applyFill="1" applyBorder="1" applyAlignment="1">
      <alignment horizontal="left"/>
    </xf>
    <xf numFmtId="14" fontId="16" fillId="0" borderId="10" xfId="2" applyNumberFormat="1" applyFont="1" applyFill="1" applyBorder="1" applyAlignment="1">
      <alignment horizontal="left"/>
    </xf>
    <xf numFmtId="0" fontId="16" fillId="0" borderId="12" xfId="2" applyFont="1" applyFill="1" applyBorder="1" applyAlignment="1">
      <alignment horizontal="left"/>
    </xf>
    <xf numFmtId="0" fontId="16" fillId="0" borderId="12" xfId="4" applyFont="1" applyFill="1" applyBorder="1"/>
    <xf numFmtId="0" fontId="16" fillId="0" borderId="12" xfId="0" applyFont="1" applyFill="1" applyBorder="1" applyAlignment="1">
      <alignment horizontal="left"/>
    </xf>
    <xf numFmtId="14" fontId="16" fillId="0" borderId="11" xfId="1" applyNumberFormat="1" applyFont="1" applyFill="1" applyBorder="1" applyAlignment="1">
      <alignment horizontal="left"/>
    </xf>
    <xf numFmtId="0" fontId="16" fillId="0" borderId="12" xfId="2" applyFont="1" applyFill="1" applyBorder="1" applyAlignment="1">
      <alignment horizontal="center"/>
    </xf>
    <xf numFmtId="0" fontId="16" fillId="0" borderId="13" xfId="2" applyFont="1" applyFill="1" applyBorder="1" applyAlignment="1">
      <alignment horizontal="left"/>
    </xf>
    <xf numFmtId="0" fontId="16" fillId="0" borderId="10" xfId="0" applyFont="1" applyFill="1" applyBorder="1" applyAlignment="1">
      <alignment horizontal="center"/>
    </xf>
    <xf numFmtId="14" fontId="16" fillId="0" borderId="10" xfId="1" applyNumberFormat="1" applyFont="1" applyFill="1" applyBorder="1" applyAlignment="1">
      <alignment horizontal="left"/>
    </xf>
    <xf numFmtId="43" fontId="16" fillId="0" borderId="10" xfId="1" applyFont="1" applyFill="1" applyBorder="1" applyAlignment="1">
      <alignment horizontal="left" vertical="center" wrapText="1"/>
    </xf>
    <xf numFmtId="0" fontId="16" fillId="0" borderId="10" xfId="5" applyFont="1" applyFill="1" applyBorder="1" applyAlignment="1">
      <alignment horizontal="left"/>
    </xf>
    <xf numFmtId="49" fontId="16" fillId="0" borderId="10" xfId="1" applyNumberFormat="1" applyFont="1" applyFill="1" applyBorder="1" applyAlignment="1">
      <alignment horizontal="left"/>
    </xf>
    <xf numFmtId="0" fontId="16" fillId="0" borderId="10" xfId="2" applyFont="1" applyFill="1" applyBorder="1" applyAlignment="1">
      <alignment horizontal="center"/>
    </xf>
    <xf numFmtId="0" fontId="16" fillId="0" borderId="10" xfId="0" applyFont="1" applyFill="1" applyBorder="1"/>
    <xf numFmtId="14" fontId="9" fillId="0" borderId="21" xfId="2" applyNumberFormat="1" applyFont="1" applyFill="1" applyBorder="1" applyAlignment="1">
      <alignment horizontal="left"/>
    </xf>
    <xf numFmtId="43" fontId="9" fillId="0" borderId="21" xfId="1" applyFont="1" applyFill="1" applyBorder="1" applyAlignment="1">
      <alignment horizontal="left"/>
    </xf>
    <xf numFmtId="0" fontId="9" fillId="0" borderId="21" xfId="0" applyFont="1" applyFill="1" applyBorder="1" applyAlignment="1">
      <alignment horizontal="center"/>
    </xf>
    <xf numFmtId="0" fontId="9" fillId="0" borderId="21" xfId="4" applyFont="1" applyFill="1" applyBorder="1"/>
    <xf numFmtId="0" fontId="9" fillId="0" borderId="21" xfId="2" applyFont="1" applyFill="1" applyBorder="1" applyAlignment="1">
      <alignment horizontal="left"/>
    </xf>
    <xf numFmtId="0" fontId="9" fillId="0" borderId="21" xfId="2" applyFont="1" applyFill="1" applyBorder="1" applyAlignment="1">
      <alignment horizontal="left" vertical="center" wrapText="1"/>
    </xf>
    <xf numFmtId="43" fontId="9" fillId="0" borderId="21" xfId="1" applyFont="1" applyFill="1" applyBorder="1"/>
    <xf numFmtId="0" fontId="9" fillId="0" borderId="10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43" fontId="4" fillId="3" borderId="4" xfId="3" applyFont="1" applyFill="1" applyBorder="1" applyAlignment="1">
      <alignment horizontal="center" wrapText="1"/>
    </xf>
    <xf numFmtId="43" fontId="4" fillId="3" borderId="0" xfId="3" applyFont="1" applyFill="1" applyBorder="1" applyAlignment="1">
      <alignment horizontal="center" wrapText="1"/>
    </xf>
    <xf numFmtId="43" fontId="4" fillId="3" borderId="5" xfId="3" applyFont="1" applyFill="1" applyBorder="1" applyAlignment="1">
      <alignment horizontal="center" wrapText="1"/>
    </xf>
    <xf numFmtId="43" fontId="4" fillId="3" borderId="4" xfId="3" applyFont="1" applyFill="1" applyBorder="1" applyAlignment="1">
      <alignment horizontal="center"/>
    </xf>
    <xf numFmtId="43" fontId="4" fillId="3" borderId="0" xfId="3" applyFont="1" applyFill="1" applyBorder="1" applyAlignment="1">
      <alignment horizontal="center"/>
    </xf>
    <xf numFmtId="43" fontId="4" fillId="3" borderId="5" xfId="3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</cellXfs>
  <cellStyles count="6">
    <cellStyle name="Incorrecto" xfId="5" builtinId="27"/>
    <cellStyle name="Millares" xfId="1" builtinId="3"/>
    <cellStyle name="Millares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3</xdr:row>
      <xdr:rowOff>0</xdr:rowOff>
    </xdr:from>
    <xdr:to>
      <xdr:col>4</xdr:col>
      <xdr:colOff>760693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11975" y="790575"/>
          <a:ext cx="694018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17008</xdr:colOff>
      <xdr:row>1</xdr:row>
      <xdr:rowOff>30617</xdr:rowOff>
    </xdr:from>
    <xdr:to>
      <xdr:col>1</xdr:col>
      <xdr:colOff>2384651</xdr:colOff>
      <xdr:row>5</xdr:row>
      <xdr:rowOff>238123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9008" y="233023"/>
          <a:ext cx="2367643" cy="14576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contreras/Desktop/GENESIS/1.%20CUENTAS%20POR%20PAGAR/2024/2024-12/CUENTAS%20POR%20PAGAR%202024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ENERAL"/>
      <sheetName val="ENTRADAS"/>
      <sheetName val="SALIDAS"/>
      <sheetName val="PROVEEDORES"/>
      <sheetName val="RESUMEN VIATICO"/>
      <sheetName val="RELACION DE VIATICOS"/>
      <sheetName val="NOTARIZACIONES"/>
      <sheetName val="INDEMNIZACIONES"/>
      <sheetName val="GASTOS DE REPRESENTACION"/>
      <sheetName val="DEVOLUCIONES"/>
      <sheetName val="HONORARIOS"/>
      <sheetName val="ANTIGUEDAD DE SALDOS"/>
      <sheetName val="INDEMNIZACIONES (2)"/>
      <sheetName val="PROVEEDORES (2)"/>
      <sheetName val="ENTRADAS (2)"/>
      <sheetName val="ENTRADAS (3)"/>
    </sheetNames>
    <sheetDataSet>
      <sheetData sheetId="0"/>
      <sheetData sheetId="1"/>
      <sheetData sheetId="2"/>
      <sheetData sheetId="3"/>
      <sheetData sheetId="4">
        <row r="45">
          <cell r="C45">
            <v>3062482.5</v>
          </cell>
        </row>
      </sheetData>
      <sheetData sheetId="5"/>
      <sheetData sheetId="6">
        <row r="18">
          <cell r="E18">
            <v>271900</v>
          </cell>
        </row>
      </sheetData>
      <sheetData sheetId="7">
        <row r="233">
          <cell r="K233">
            <v>11316055.579999998</v>
          </cell>
        </row>
      </sheetData>
      <sheetData sheetId="8">
        <row r="53">
          <cell r="F53">
            <v>207242.74</v>
          </cell>
        </row>
      </sheetData>
      <sheetData sheetId="9">
        <row r="96">
          <cell r="E96">
            <v>26871134.379999999</v>
          </cell>
        </row>
      </sheetData>
      <sheetData sheetId="10">
        <row r="21">
          <cell r="E21">
            <v>25545000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Q160"/>
  <sheetViews>
    <sheetView showGridLines="0" tabSelected="1" topLeftCell="E1" zoomScale="80" zoomScaleNormal="80" workbookViewId="0">
      <selection activeCell="G62" sqref="G62"/>
    </sheetView>
  </sheetViews>
  <sheetFormatPr baseColWidth="10" defaultRowHeight="15" x14ac:dyDescent="0.25"/>
  <cols>
    <col min="2" max="2" width="68.28515625" bestFit="1" customWidth="1"/>
    <col min="3" max="3" width="179.7109375" bestFit="1" customWidth="1"/>
    <col min="4" max="4" width="21.5703125" bestFit="1" customWidth="1"/>
    <col min="5" max="5" width="23.5703125" bestFit="1" customWidth="1"/>
    <col min="6" max="7" width="19.5703125" bestFit="1" customWidth="1"/>
    <col min="8" max="8" width="17" customWidth="1"/>
    <col min="9" max="9" width="17.42578125" customWidth="1"/>
    <col min="10" max="10" width="23" bestFit="1" customWidth="1"/>
    <col min="11" max="12" width="21.42578125" bestFit="1" customWidth="1"/>
    <col min="13" max="13" width="20" bestFit="1" customWidth="1"/>
    <col min="14" max="14" width="23" bestFit="1" customWidth="1"/>
    <col min="15" max="15" width="24.85546875" bestFit="1" customWidth="1"/>
    <col min="16" max="16" width="16.5703125" customWidth="1"/>
  </cols>
  <sheetData>
    <row r="1" spans="2:17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7" ht="27.75" customHeight="1" x14ac:dyDescent="0.3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1"/>
    </row>
    <row r="3" spans="2:17" ht="23.25" customHeight="1" x14ac:dyDescent="0.35">
      <c r="B3" s="93" t="s">
        <v>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5"/>
      <c r="Q3" s="1"/>
    </row>
    <row r="4" spans="2:17" ht="23.25" x14ac:dyDescent="0.35">
      <c r="B4" s="96" t="s">
        <v>1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8"/>
      <c r="Q4" s="1"/>
    </row>
    <row r="5" spans="2:17" ht="23.25" x14ac:dyDescent="0.35">
      <c r="B5" s="99" t="s">
        <v>2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1"/>
      <c r="Q5" s="1"/>
    </row>
    <row r="6" spans="2:17" ht="26.25" customHeight="1" thickBot="1" x14ac:dyDescent="0.4">
      <c r="B6" s="102" t="s">
        <v>379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4"/>
      <c r="Q6" s="1"/>
    </row>
    <row r="7" spans="2:17" ht="15.75" hidden="1" thickBot="1" x14ac:dyDescent="0.3">
      <c r="B7" s="105" t="s">
        <v>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5"/>
      <c r="P7" s="6"/>
      <c r="Q7" s="1"/>
    </row>
    <row r="8" spans="2:17" ht="37.5" customHeight="1" thickBot="1" x14ac:dyDescent="0.3">
      <c r="B8" s="31" t="s">
        <v>128</v>
      </c>
      <c r="C8" s="31" t="s">
        <v>129</v>
      </c>
      <c r="D8" s="31" t="s">
        <v>130</v>
      </c>
      <c r="E8" s="32" t="s">
        <v>131</v>
      </c>
      <c r="F8" s="32" t="s">
        <v>132</v>
      </c>
      <c r="G8" s="32" t="s">
        <v>133</v>
      </c>
      <c r="H8" s="33" t="s">
        <v>134</v>
      </c>
      <c r="I8" s="34" t="s">
        <v>135</v>
      </c>
      <c r="J8" s="35" t="s">
        <v>136</v>
      </c>
      <c r="K8" s="36" t="s">
        <v>137</v>
      </c>
      <c r="L8" s="36" t="s">
        <v>138</v>
      </c>
      <c r="M8" s="36" t="s">
        <v>139</v>
      </c>
      <c r="N8" s="37" t="s">
        <v>140</v>
      </c>
      <c r="O8" s="38" t="s">
        <v>141</v>
      </c>
      <c r="P8" s="39" t="s">
        <v>142</v>
      </c>
      <c r="Q8" s="1"/>
    </row>
    <row r="9" spans="2:17" ht="22.5" customHeight="1" x14ac:dyDescent="0.3">
      <c r="B9" s="57" t="s">
        <v>9</v>
      </c>
      <c r="C9" s="57" t="s">
        <v>10</v>
      </c>
      <c r="D9" s="57" t="s">
        <v>11</v>
      </c>
      <c r="E9" s="57" t="s">
        <v>12</v>
      </c>
      <c r="F9" s="58">
        <v>44695</v>
      </c>
      <c r="G9" s="58" t="s">
        <v>13</v>
      </c>
      <c r="H9" s="59"/>
      <c r="I9" s="58" t="s">
        <v>14</v>
      </c>
      <c r="J9" s="60"/>
      <c r="K9" s="60"/>
      <c r="L9" s="61"/>
      <c r="M9" s="61"/>
      <c r="N9" s="61">
        <v>9000</v>
      </c>
      <c r="O9" s="60">
        <f t="shared" ref="O9:O72" si="0">SUM(J9:N9)</f>
        <v>9000</v>
      </c>
      <c r="P9" s="62" t="s">
        <v>15</v>
      </c>
      <c r="Q9" s="1"/>
    </row>
    <row r="10" spans="2:17" ht="18.75" x14ac:dyDescent="0.3">
      <c r="B10" s="57" t="s">
        <v>9</v>
      </c>
      <c r="C10" s="57" t="s">
        <v>154</v>
      </c>
      <c r="D10" s="57" t="s">
        <v>11</v>
      </c>
      <c r="E10" s="57" t="s">
        <v>155</v>
      </c>
      <c r="F10" s="58">
        <v>45638</v>
      </c>
      <c r="G10" s="58">
        <v>45621</v>
      </c>
      <c r="H10" s="59"/>
      <c r="I10" s="58" t="s">
        <v>14</v>
      </c>
      <c r="J10" s="60">
        <v>12660</v>
      </c>
      <c r="K10" s="60"/>
      <c r="L10" s="61"/>
      <c r="M10" s="61"/>
      <c r="N10" s="61"/>
      <c r="O10" s="60">
        <f t="shared" si="0"/>
        <v>12660</v>
      </c>
      <c r="P10" s="62" t="s">
        <v>15</v>
      </c>
      <c r="Q10" s="1"/>
    </row>
    <row r="11" spans="2:17" ht="18.75" x14ac:dyDescent="0.3">
      <c r="B11" s="57" t="s">
        <v>9</v>
      </c>
      <c r="C11" s="57" t="s">
        <v>154</v>
      </c>
      <c r="D11" s="57" t="s">
        <v>11</v>
      </c>
      <c r="E11" s="57" t="s">
        <v>156</v>
      </c>
      <c r="F11" s="58">
        <v>45638</v>
      </c>
      <c r="G11" s="58">
        <v>45631</v>
      </c>
      <c r="H11" s="59"/>
      <c r="I11" s="58" t="s">
        <v>14</v>
      </c>
      <c r="J11" s="60">
        <v>10920</v>
      </c>
      <c r="K11" s="60"/>
      <c r="L11" s="61"/>
      <c r="M11" s="61"/>
      <c r="N11" s="61"/>
      <c r="O11" s="60">
        <f t="shared" si="0"/>
        <v>10920</v>
      </c>
      <c r="P11" s="62" t="s">
        <v>15</v>
      </c>
      <c r="Q11" s="1"/>
    </row>
    <row r="12" spans="2:17" ht="18.75" x14ac:dyDescent="0.3">
      <c r="B12" s="57" t="s">
        <v>9</v>
      </c>
      <c r="C12" s="57" t="s">
        <v>154</v>
      </c>
      <c r="D12" s="57" t="s">
        <v>11</v>
      </c>
      <c r="E12" s="57" t="s">
        <v>157</v>
      </c>
      <c r="F12" s="58">
        <v>45653</v>
      </c>
      <c r="G12" s="58">
        <v>45643</v>
      </c>
      <c r="H12" s="59"/>
      <c r="I12" s="58" t="s">
        <v>14</v>
      </c>
      <c r="J12" s="60">
        <v>3900</v>
      </c>
      <c r="K12" s="60"/>
      <c r="L12" s="61"/>
      <c r="M12" s="61"/>
      <c r="N12" s="61"/>
      <c r="O12" s="60">
        <f t="shared" si="0"/>
        <v>3900</v>
      </c>
      <c r="P12" s="62" t="s">
        <v>15</v>
      </c>
      <c r="Q12" s="1"/>
    </row>
    <row r="13" spans="2:17" ht="18.75" x14ac:dyDescent="0.3">
      <c r="B13" s="22" t="s">
        <v>9</v>
      </c>
      <c r="C13" s="22" t="s">
        <v>154</v>
      </c>
      <c r="D13" s="22" t="s">
        <v>11</v>
      </c>
      <c r="E13" s="23" t="s">
        <v>158</v>
      </c>
      <c r="F13" s="24">
        <v>45653</v>
      </c>
      <c r="G13" s="25">
        <v>45643</v>
      </c>
      <c r="H13" s="23"/>
      <c r="I13" s="58" t="s">
        <v>14</v>
      </c>
      <c r="J13" s="60">
        <v>4020</v>
      </c>
      <c r="K13" s="60"/>
      <c r="L13" s="61"/>
      <c r="M13" s="61"/>
      <c r="N13" s="61"/>
      <c r="O13" s="60">
        <f t="shared" si="0"/>
        <v>4020</v>
      </c>
      <c r="P13" s="62" t="s">
        <v>15</v>
      </c>
      <c r="Q13" s="1"/>
    </row>
    <row r="14" spans="2:17" ht="18.75" x14ac:dyDescent="0.3">
      <c r="B14" s="63" t="s">
        <v>159</v>
      </c>
      <c r="C14" s="57" t="s">
        <v>16</v>
      </c>
      <c r="D14" s="57" t="s">
        <v>17</v>
      </c>
      <c r="E14" s="57" t="s">
        <v>18</v>
      </c>
      <c r="F14" s="58">
        <v>45307</v>
      </c>
      <c r="G14" s="58">
        <v>45288</v>
      </c>
      <c r="H14" s="64"/>
      <c r="I14" s="58" t="s">
        <v>14</v>
      </c>
      <c r="J14" s="60"/>
      <c r="K14" s="65"/>
      <c r="L14" s="66"/>
      <c r="M14" s="66"/>
      <c r="N14" s="66">
        <v>15562.1</v>
      </c>
      <c r="O14" s="60">
        <f t="shared" si="0"/>
        <v>15562.1</v>
      </c>
      <c r="P14" s="62" t="s">
        <v>15</v>
      </c>
      <c r="Q14" s="1"/>
    </row>
    <row r="15" spans="2:17" ht="18.75" x14ac:dyDescent="0.3">
      <c r="B15" s="63" t="s">
        <v>159</v>
      </c>
      <c r="C15" s="67" t="s">
        <v>16</v>
      </c>
      <c r="D15" s="67" t="s">
        <v>17</v>
      </c>
      <c r="E15" s="67" t="s">
        <v>19</v>
      </c>
      <c r="F15" s="68">
        <v>45307</v>
      </c>
      <c r="G15" s="68">
        <v>45288</v>
      </c>
      <c r="H15" s="68"/>
      <c r="I15" s="58" t="s">
        <v>14</v>
      </c>
      <c r="J15" s="65"/>
      <c r="K15" s="65"/>
      <c r="L15" s="66"/>
      <c r="M15" s="66"/>
      <c r="N15" s="66">
        <v>26042.38</v>
      </c>
      <c r="O15" s="60">
        <f t="shared" si="0"/>
        <v>26042.38</v>
      </c>
      <c r="P15" s="62" t="s">
        <v>15</v>
      </c>
      <c r="Q15" s="1"/>
    </row>
    <row r="16" spans="2:17" ht="18.75" x14ac:dyDescent="0.3">
      <c r="B16" s="63" t="s">
        <v>159</v>
      </c>
      <c r="C16" s="69" t="s">
        <v>378</v>
      </c>
      <c r="D16" s="67" t="s">
        <v>17</v>
      </c>
      <c r="E16" s="67" t="s">
        <v>160</v>
      </c>
      <c r="F16" s="68">
        <v>45657</v>
      </c>
      <c r="G16" s="68">
        <v>45647</v>
      </c>
      <c r="H16" s="68"/>
      <c r="I16" s="58" t="s">
        <v>14</v>
      </c>
      <c r="J16" s="65">
        <v>27216.11</v>
      </c>
      <c r="K16" s="65"/>
      <c r="L16" s="66"/>
      <c r="M16" s="66"/>
      <c r="N16" s="66"/>
      <c r="O16" s="60">
        <f t="shared" si="0"/>
        <v>27216.11</v>
      </c>
      <c r="P16" s="62" t="s">
        <v>15</v>
      </c>
      <c r="Q16" s="1"/>
    </row>
    <row r="17" spans="2:17" ht="18.75" x14ac:dyDescent="0.3">
      <c r="B17" s="70" t="s">
        <v>161</v>
      </c>
      <c r="C17" s="69" t="s">
        <v>162</v>
      </c>
      <c r="D17" s="67" t="s">
        <v>163</v>
      </c>
      <c r="E17" s="67" t="s">
        <v>164</v>
      </c>
      <c r="F17" s="68">
        <v>45644</v>
      </c>
      <c r="G17" s="68">
        <v>45637</v>
      </c>
      <c r="H17" s="68"/>
      <c r="I17" s="58" t="s">
        <v>14</v>
      </c>
      <c r="J17" s="65">
        <v>83673.8</v>
      </c>
      <c r="K17" s="65"/>
      <c r="L17" s="66"/>
      <c r="M17" s="66"/>
      <c r="N17" s="66"/>
      <c r="O17" s="60">
        <f t="shared" si="0"/>
        <v>83673.8</v>
      </c>
      <c r="P17" s="62" t="s">
        <v>15</v>
      </c>
      <c r="Q17" s="1"/>
    </row>
    <row r="18" spans="2:17" ht="18.75" x14ac:dyDescent="0.3">
      <c r="B18" s="70" t="s">
        <v>161</v>
      </c>
      <c r="C18" s="69" t="s">
        <v>162</v>
      </c>
      <c r="D18" s="67" t="s">
        <v>163</v>
      </c>
      <c r="E18" s="67" t="s">
        <v>165</v>
      </c>
      <c r="F18" s="68">
        <v>45644</v>
      </c>
      <c r="G18" s="68">
        <v>45637</v>
      </c>
      <c r="H18" s="68"/>
      <c r="I18" s="58" t="s">
        <v>14</v>
      </c>
      <c r="J18" s="65">
        <v>147924.79999999999</v>
      </c>
      <c r="K18" s="65"/>
      <c r="L18" s="66"/>
      <c r="M18" s="66"/>
      <c r="N18" s="66"/>
      <c r="O18" s="60">
        <f t="shared" si="0"/>
        <v>147924.79999999999</v>
      </c>
      <c r="P18" s="62" t="s">
        <v>15</v>
      </c>
      <c r="Q18" s="1"/>
    </row>
    <row r="19" spans="2:17" ht="18.75" x14ac:dyDescent="0.3">
      <c r="B19" s="70" t="s">
        <v>161</v>
      </c>
      <c r="C19" s="69" t="s">
        <v>162</v>
      </c>
      <c r="D19" s="67" t="s">
        <v>163</v>
      </c>
      <c r="E19" s="67" t="s">
        <v>166</v>
      </c>
      <c r="F19" s="68">
        <v>45644</v>
      </c>
      <c r="G19" s="68">
        <v>45637</v>
      </c>
      <c r="H19" s="68"/>
      <c r="I19" s="58" t="s">
        <v>14</v>
      </c>
      <c r="J19" s="65">
        <v>161742.6</v>
      </c>
      <c r="K19" s="65"/>
      <c r="L19" s="66"/>
      <c r="M19" s="66"/>
      <c r="N19" s="66"/>
      <c r="O19" s="60">
        <f t="shared" si="0"/>
        <v>161742.6</v>
      </c>
      <c r="P19" s="62" t="s">
        <v>15</v>
      </c>
      <c r="Q19" s="1"/>
    </row>
    <row r="20" spans="2:17" ht="18.75" x14ac:dyDescent="0.3">
      <c r="B20" s="70" t="s">
        <v>161</v>
      </c>
      <c r="C20" s="69" t="s">
        <v>162</v>
      </c>
      <c r="D20" s="67" t="s">
        <v>163</v>
      </c>
      <c r="E20" s="67" t="s">
        <v>167</v>
      </c>
      <c r="F20" s="68">
        <v>45644</v>
      </c>
      <c r="G20" s="68">
        <v>45637</v>
      </c>
      <c r="H20" s="68"/>
      <c r="I20" s="58" t="s">
        <v>14</v>
      </c>
      <c r="J20" s="65">
        <v>118000</v>
      </c>
      <c r="K20" s="65"/>
      <c r="L20" s="66"/>
      <c r="M20" s="66"/>
      <c r="N20" s="66"/>
      <c r="O20" s="60">
        <f t="shared" si="0"/>
        <v>118000</v>
      </c>
      <c r="P20" s="62" t="s">
        <v>15</v>
      </c>
      <c r="Q20" s="1"/>
    </row>
    <row r="21" spans="2:17" ht="18.75" x14ac:dyDescent="0.3">
      <c r="B21" s="70" t="s">
        <v>161</v>
      </c>
      <c r="C21" s="69" t="s">
        <v>162</v>
      </c>
      <c r="D21" s="67" t="s">
        <v>163</v>
      </c>
      <c r="E21" s="67" t="s">
        <v>168</v>
      </c>
      <c r="F21" s="68">
        <v>45644</v>
      </c>
      <c r="G21" s="68">
        <v>45638</v>
      </c>
      <c r="H21" s="68"/>
      <c r="I21" s="58" t="s">
        <v>14</v>
      </c>
      <c r="J21" s="65">
        <v>161742.6</v>
      </c>
      <c r="K21" s="65"/>
      <c r="L21" s="66"/>
      <c r="M21" s="66"/>
      <c r="N21" s="66"/>
      <c r="O21" s="60">
        <f t="shared" si="0"/>
        <v>161742.6</v>
      </c>
      <c r="P21" s="62" t="s">
        <v>15</v>
      </c>
      <c r="Q21" s="1"/>
    </row>
    <row r="22" spans="2:17" ht="18.75" x14ac:dyDescent="0.3">
      <c r="B22" s="70" t="s">
        <v>161</v>
      </c>
      <c r="C22" s="69" t="s">
        <v>162</v>
      </c>
      <c r="D22" s="67" t="s">
        <v>163</v>
      </c>
      <c r="E22" s="67" t="s">
        <v>169</v>
      </c>
      <c r="F22" s="68">
        <v>45644</v>
      </c>
      <c r="G22" s="68">
        <v>45638</v>
      </c>
      <c r="H22" s="68"/>
      <c r="I22" s="58" t="s">
        <v>14</v>
      </c>
      <c r="J22" s="65">
        <v>221084.79999999999</v>
      </c>
      <c r="K22" s="65"/>
      <c r="L22" s="66"/>
      <c r="M22" s="66"/>
      <c r="N22" s="66"/>
      <c r="O22" s="60">
        <f t="shared" si="0"/>
        <v>221084.79999999999</v>
      </c>
      <c r="P22" s="62" t="s">
        <v>15</v>
      </c>
      <c r="Q22" s="1"/>
    </row>
    <row r="23" spans="2:17" ht="18.75" x14ac:dyDescent="0.3">
      <c r="B23" s="70" t="s">
        <v>161</v>
      </c>
      <c r="C23" s="69" t="s">
        <v>162</v>
      </c>
      <c r="D23" s="67" t="s">
        <v>163</v>
      </c>
      <c r="E23" s="67" t="s">
        <v>170</v>
      </c>
      <c r="F23" s="68">
        <v>45644</v>
      </c>
      <c r="G23" s="68">
        <v>45638</v>
      </c>
      <c r="H23" s="68"/>
      <c r="I23" s="58" t="s">
        <v>14</v>
      </c>
      <c r="J23" s="65">
        <v>32945.599999999999</v>
      </c>
      <c r="K23" s="65"/>
      <c r="L23" s="66"/>
      <c r="M23" s="66"/>
      <c r="N23" s="66"/>
      <c r="O23" s="60">
        <f t="shared" si="0"/>
        <v>32945.599999999999</v>
      </c>
      <c r="P23" s="62" t="s">
        <v>15</v>
      </c>
      <c r="Q23" s="1"/>
    </row>
    <row r="24" spans="2:17" ht="18.75" x14ac:dyDescent="0.3">
      <c r="B24" s="70" t="s">
        <v>161</v>
      </c>
      <c r="C24" s="69" t="s">
        <v>162</v>
      </c>
      <c r="D24" s="67" t="s">
        <v>163</v>
      </c>
      <c r="E24" s="67" t="s">
        <v>171</v>
      </c>
      <c r="F24" s="68">
        <v>45644</v>
      </c>
      <c r="G24" s="68">
        <v>45639</v>
      </c>
      <c r="H24" s="68"/>
      <c r="I24" s="58" t="s">
        <v>14</v>
      </c>
      <c r="J24" s="65">
        <v>59200.6</v>
      </c>
      <c r="K24" s="65"/>
      <c r="L24" s="66"/>
      <c r="M24" s="66"/>
      <c r="N24" s="66"/>
      <c r="O24" s="60">
        <f t="shared" si="0"/>
        <v>59200.6</v>
      </c>
      <c r="P24" s="62" t="s">
        <v>15</v>
      </c>
      <c r="Q24" s="1"/>
    </row>
    <row r="25" spans="2:17" ht="18.75" x14ac:dyDescent="0.3">
      <c r="B25" s="70" t="s">
        <v>161</v>
      </c>
      <c r="C25" s="69" t="s">
        <v>162</v>
      </c>
      <c r="D25" s="67" t="s">
        <v>163</v>
      </c>
      <c r="E25" s="67" t="s">
        <v>172</v>
      </c>
      <c r="F25" s="68">
        <v>45644</v>
      </c>
      <c r="G25" s="68">
        <v>45639</v>
      </c>
      <c r="H25" s="68"/>
      <c r="I25" s="58" t="s">
        <v>14</v>
      </c>
      <c r="J25" s="65">
        <v>254983.8</v>
      </c>
      <c r="K25" s="65"/>
      <c r="L25" s="66"/>
      <c r="M25" s="66"/>
      <c r="N25" s="66"/>
      <c r="O25" s="60">
        <f t="shared" si="0"/>
        <v>254983.8</v>
      </c>
      <c r="P25" s="62" t="s">
        <v>15</v>
      </c>
      <c r="Q25" s="1"/>
    </row>
    <row r="26" spans="2:17" ht="18.75" x14ac:dyDescent="0.3">
      <c r="B26" s="70" t="s">
        <v>161</v>
      </c>
      <c r="C26" s="69" t="s">
        <v>162</v>
      </c>
      <c r="D26" s="67" t="s">
        <v>163</v>
      </c>
      <c r="E26" s="67" t="s">
        <v>173</v>
      </c>
      <c r="F26" s="68">
        <v>45644</v>
      </c>
      <c r="G26" s="68">
        <v>45642</v>
      </c>
      <c r="H26" s="68"/>
      <c r="I26" s="58" t="s">
        <v>14</v>
      </c>
      <c r="J26" s="65">
        <v>80428.800000000003</v>
      </c>
      <c r="K26" s="65"/>
      <c r="L26" s="66"/>
      <c r="M26" s="66"/>
      <c r="N26" s="66"/>
      <c r="O26" s="60">
        <f t="shared" si="0"/>
        <v>80428.800000000003</v>
      </c>
      <c r="P26" s="62" t="s">
        <v>15</v>
      </c>
      <c r="Q26" s="1"/>
    </row>
    <row r="27" spans="2:17" ht="18.75" x14ac:dyDescent="0.3">
      <c r="B27" s="70" t="s">
        <v>161</v>
      </c>
      <c r="C27" s="69" t="s">
        <v>162</v>
      </c>
      <c r="D27" s="67" t="s">
        <v>163</v>
      </c>
      <c r="E27" s="67" t="s">
        <v>174</v>
      </c>
      <c r="F27" s="68">
        <v>45644</v>
      </c>
      <c r="G27" s="68">
        <v>45642</v>
      </c>
      <c r="H27" s="68"/>
      <c r="I27" s="58" t="s">
        <v>14</v>
      </c>
      <c r="J27" s="65">
        <v>126260</v>
      </c>
      <c r="K27" s="65"/>
      <c r="L27" s="66"/>
      <c r="M27" s="66"/>
      <c r="N27" s="66"/>
      <c r="O27" s="60">
        <f t="shared" si="0"/>
        <v>126260</v>
      </c>
      <c r="P27" s="62" t="s">
        <v>15</v>
      </c>
      <c r="Q27" s="1"/>
    </row>
    <row r="28" spans="2:17" ht="18.75" x14ac:dyDescent="0.3">
      <c r="B28" s="70" t="s">
        <v>161</v>
      </c>
      <c r="C28" s="69" t="s">
        <v>162</v>
      </c>
      <c r="D28" s="67" t="s">
        <v>163</v>
      </c>
      <c r="E28" s="67" t="s">
        <v>175</v>
      </c>
      <c r="F28" s="68">
        <v>45644</v>
      </c>
      <c r="G28" s="68">
        <v>45642</v>
      </c>
      <c r="H28" s="68"/>
      <c r="I28" s="58" t="s">
        <v>14</v>
      </c>
      <c r="J28" s="65">
        <v>126260</v>
      </c>
      <c r="K28" s="65"/>
      <c r="L28" s="66"/>
      <c r="M28" s="66"/>
      <c r="N28" s="66"/>
      <c r="O28" s="60">
        <f t="shared" si="0"/>
        <v>126260</v>
      </c>
      <c r="P28" s="62" t="s">
        <v>15</v>
      </c>
      <c r="Q28" s="1"/>
    </row>
    <row r="29" spans="2:17" ht="18.75" x14ac:dyDescent="0.3">
      <c r="B29" s="70" t="s">
        <v>161</v>
      </c>
      <c r="C29" s="69" t="s">
        <v>162</v>
      </c>
      <c r="D29" s="67" t="s">
        <v>163</v>
      </c>
      <c r="E29" s="67" t="s">
        <v>176</v>
      </c>
      <c r="F29" s="68">
        <v>45644</v>
      </c>
      <c r="G29" s="68">
        <v>45643</v>
      </c>
      <c r="H29" s="68"/>
      <c r="I29" s="58" t="s">
        <v>14</v>
      </c>
      <c r="J29" s="65">
        <v>33040</v>
      </c>
      <c r="K29" s="65"/>
      <c r="L29" s="66"/>
      <c r="M29" s="66"/>
      <c r="N29" s="66"/>
      <c r="O29" s="60">
        <f t="shared" si="0"/>
        <v>33040</v>
      </c>
      <c r="P29" s="62" t="s">
        <v>15</v>
      </c>
      <c r="Q29" s="1"/>
    </row>
    <row r="30" spans="2:17" ht="18.75" x14ac:dyDescent="0.3">
      <c r="B30" s="70" t="s">
        <v>161</v>
      </c>
      <c r="C30" s="69" t="s">
        <v>162</v>
      </c>
      <c r="D30" s="67" t="s">
        <v>163</v>
      </c>
      <c r="E30" s="67" t="s">
        <v>177</v>
      </c>
      <c r="F30" s="68">
        <v>45644</v>
      </c>
      <c r="G30" s="68">
        <v>45643</v>
      </c>
      <c r="H30" s="68"/>
      <c r="I30" s="58" t="s">
        <v>14</v>
      </c>
      <c r="J30" s="65">
        <v>33040</v>
      </c>
      <c r="K30" s="65"/>
      <c r="L30" s="66"/>
      <c r="M30" s="66"/>
      <c r="N30" s="66"/>
      <c r="O30" s="60">
        <f t="shared" si="0"/>
        <v>33040</v>
      </c>
      <c r="P30" s="62" t="s">
        <v>15</v>
      </c>
      <c r="Q30" s="1"/>
    </row>
    <row r="31" spans="2:17" ht="18.75" x14ac:dyDescent="0.3">
      <c r="B31" s="70" t="s">
        <v>161</v>
      </c>
      <c r="C31" s="69" t="s">
        <v>162</v>
      </c>
      <c r="D31" s="67" t="s">
        <v>163</v>
      </c>
      <c r="E31" s="67" t="s">
        <v>178</v>
      </c>
      <c r="F31" s="68">
        <v>45644</v>
      </c>
      <c r="G31" s="68">
        <v>45643</v>
      </c>
      <c r="H31" s="68"/>
      <c r="I31" s="58" t="s">
        <v>14</v>
      </c>
      <c r="J31" s="65">
        <v>33040</v>
      </c>
      <c r="K31" s="65"/>
      <c r="L31" s="66"/>
      <c r="M31" s="66"/>
      <c r="N31" s="66"/>
      <c r="O31" s="60">
        <f t="shared" si="0"/>
        <v>33040</v>
      </c>
      <c r="P31" s="62" t="s">
        <v>15</v>
      </c>
      <c r="Q31" s="1"/>
    </row>
    <row r="32" spans="2:17" ht="18.75" x14ac:dyDescent="0.3">
      <c r="B32" s="71" t="s">
        <v>20</v>
      </c>
      <c r="C32" s="69" t="s">
        <v>21</v>
      </c>
      <c r="D32" s="67" t="s">
        <v>22</v>
      </c>
      <c r="E32" s="67" t="s">
        <v>23</v>
      </c>
      <c r="F32" s="68" t="s">
        <v>24</v>
      </c>
      <c r="G32" s="68">
        <v>44541</v>
      </c>
      <c r="H32" s="68" t="s">
        <v>25</v>
      </c>
      <c r="I32" s="58" t="s">
        <v>14</v>
      </c>
      <c r="J32" s="66"/>
      <c r="K32" s="66"/>
      <c r="L32" s="66"/>
      <c r="M32" s="66"/>
      <c r="N32" s="66">
        <v>40000</v>
      </c>
      <c r="O32" s="60">
        <f t="shared" si="0"/>
        <v>40000</v>
      </c>
      <c r="P32" s="62" t="s">
        <v>26</v>
      </c>
      <c r="Q32" s="1"/>
    </row>
    <row r="33" spans="2:17" ht="18.75" x14ac:dyDescent="0.3">
      <c r="B33" s="22" t="s">
        <v>179</v>
      </c>
      <c r="C33" s="22" t="s">
        <v>180</v>
      </c>
      <c r="D33" s="22" t="s">
        <v>181</v>
      </c>
      <c r="E33" s="23" t="s">
        <v>182</v>
      </c>
      <c r="F33" s="24">
        <v>45646</v>
      </c>
      <c r="G33" s="25">
        <v>45645</v>
      </c>
      <c r="H33" s="23"/>
      <c r="I33" s="58" t="s">
        <v>14</v>
      </c>
      <c r="J33" s="66">
        <v>193520</v>
      </c>
      <c r="K33" s="66"/>
      <c r="L33" s="66"/>
      <c r="M33" s="66"/>
      <c r="N33" s="66"/>
      <c r="O33" s="60">
        <f t="shared" si="0"/>
        <v>193520</v>
      </c>
      <c r="P33" s="62" t="s">
        <v>26</v>
      </c>
      <c r="Q33" s="1"/>
    </row>
    <row r="34" spans="2:17" ht="18.75" x14ac:dyDescent="0.3">
      <c r="B34" s="22" t="s">
        <v>183</v>
      </c>
      <c r="C34" s="22" t="s">
        <v>184</v>
      </c>
      <c r="D34" s="22" t="s">
        <v>185</v>
      </c>
      <c r="E34" s="23" t="s">
        <v>186</v>
      </c>
      <c r="F34" s="24">
        <v>45649</v>
      </c>
      <c r="G34" s="25">
        <v>45645</v>
      </c>
      <c r="H34" s="23"/>
      <c r="I34" s="58" t="s">
        <v>14</v>
      </c>
      <c r="J34" s="66">
        <v>158772.54</v>
      </c>
      <c r="K34" s="66"/>
      <c r="L34" s="66"/>
      <c r="M34" s="66"/>
      <c r="N34" s="66"/>
      <c r="O34" s="60">
        <f t="shared" si="0"/>
        <v>158772.54</v>
      </c>
      <c r="P34" s="62" t="s">
        <v>26</v>
      </c>
      <c r="Q34" s="1"/>
    </row>
    <row r="35" spans="2:17" ht="18.75" x14ac:dyDescent="0.3">
      <c r="B35" s="71" t="s">
        <v>187</v>
      </c>
      <c r="C35" s="69" t="s">
        <v>188</v>
      </c>
      <c r="D35" s="67" t="s">
        <v>189</v>
      </c>
      <c r="E35" s="67" t="s">
        <v>190</v>
      </c>
      <c r="F35" s="68">
        <v>45638</v>
      </c>
      <c r="G35" s="68">
        <v>45629</v>
      </c>
      <c r="H35" s="68"/>
      <c r="I35" s="58" t="s">
        <v>14</v>
      </c>
      <c r="J35" s="66">
        <v>156350</v>
      </c>
      <c r="K35" s="66"/>
      <c r="L35" s="66"/>
      <c r="M35" s="66"/>
      <c r="N35" s="66"/>
      <c r="O35" s="60">
        <f t="shared" si="0"/>
        <v>156350</v>
      </c>
      <c r="P35" s="62" t="s">
        <v>26</v>
      </c>
      <c r="Q35" s="1"/>
    </row>
    <row r="36" spans="2:17" ht="18.75" x14ac:dyDescent="0.3">
      <c r="B36" s="22" t="s">
        <v>143</v>
      </c>
      <c r="C36" s="22" t="s">
        <v>191</v>
      </c>
      <c r="D36" s="22" t="s">
        <v>144</v>
      </c>
      <c r="E36" s="23" t="s">
        <v>192</v>
      </c>
      <c r="F36" s="24">
        <v>45644</v>
      </c>
      <c r="G36" s="25">
        <v>45644</v>
      </c>
      <c r="H36" s="23"/>
      <c r="I36" s="58" t="s">
        <v>14</v>
      </c>
      <c r="J36" s="66">
        <v>34998.800000000003</v>
      </c>
      <c r="K36" s="66"/>
      <c r="L36" s="66"/>
      <c r="M36" s="66"/>
      <c r="N36" s="66"/>
      <c r="O36" s="60">
        <f t="shared" si="0"/>
        <v>34998.800000000003</v>
      </c>
      <c r="P36" s="62" t="s">
        <v>26</v>
      </c>
      <c r="Q36" s="1"/>
    </row>
    <row r="37" spans="2:17" ht="18.75" x14ac:dyDescent="0.3">
      <c r="B37" s="71" t="s">
        <v>27</v>
      </c>
      <c r="C37" s="69" t="s">
        <v>28</v>
      </c>
      <c r="D37" s="67" t="s">
        <v>29</v>
      </c>
      <c r="E37" s="67" t="s">
        <v>30</v>
      </c>
      <c r="F37" s="68" t="s">
        <v>31</v>
      </c>
      <c r="G37" s="68">
        <v>44354</v>
      </c>
      <c r="H37" s="68" t="s">
        <v>25</v>
      </c>
      <c r="I37" s="58" t="s">
        <v>14</v>
      </c>
      <c r="J37" s="66"/>
      <c r="K37" s="66"/>
      <c r="L37" s="66"/>
      <c r="M37" s="66"/>
      <c r="N37" s="66">
        <v>30240</v>
      </c>
      <c r="O37" s="60">
        <f t="shared" si="0"/>
        <v>30240</v>
      </c>
      <c r="P37" s="62" t="s">
        <v>26</v>
      </c>
      <c r="Q37" s="1"/>
    </row>
    <row r="38" spans="2:17" ht="18.75" x14ac:dyDescent="0.3">
      <c r="B38" s="22" t="s">
        <v>193</v>
      </c>
      <c r="C38" s="52" t="s">
        <v>194</v>
      </c>
      <c r="D38" s="52" t="s">
        <v>195</v>
      </c>
      <c r="E38" s="53" t="s">
        <v>196</v>
      </c>
      <c r="F38" s="54">
        <v>45637</v>
      </c>
      <c r="G38" s="55">
        <v>45623</v>
      </c>
      <c r="H38" s="56"/>
      <c r="I38" s="58" t="s">
        <v>14</v>
      </c>
      <c r="J38" s="61">
        <v>2100.88</v>
      </c>
      <c r="K38" s="66"/>
      <c r="L38" s="66"/>
      <c r="M38" s="66"/>
      <c r="N38" s="66"/>
      <c r="O38" s="60">
        <f t="shared" si="0"/>
        <v>2100.88</v>
      </c>
      <c r="P38" s="62" t="s">
        <v>26</v>
      </c>
      <c r="Q38" s="1"/>
    </row>
    <row r="39" spans="2:17" ht="18.75" x14ac:dyDescent="0.3">
      <c r="B39" s="67" t="s">
        <v>32</v>
      </c>
      <c r="C39" s="57" t="s">
        <v>33</v>
      </c>
      <c r="D39" s="57" t="s">
        <v>34</v>
      </c>
      <c r="E39" s="57" t="s">
        <v>35</v>
      </c>
      <c r="F39" s="72">
        <v>44914</v>
      </c>
      <c r="G39" s="58">
        <v>44910</v>
      </c>
      <c r="H39" s="73"/>
      <c r="I39" s="58" t="s">
        <v>14</v>
      </c>
      <c r="J39" s="60"/>
      <c r="K39" s="65"/>
      <c r="L39" s="65"/>
      <c r="M39" s="65"/>
      <c r="N39" s="66">
        <v>233480.64</v>
      </c>
      <c r="O39" s="60">
        <f t="shared" si="0"/>
        <v>233480.64</v>
      </c>
      <c r="P39" s="62" t="s">
        <v>15</v>
      </c>
      <c r="Q39" s="1"/>
    </row>
    <row r="40" spans="2:17" ht="18.75" x14ac:dyDescent="0.3">
      <c r="B40" s="69" t="s">
        <v>197</v>
      </c>
      <c r="C40" s="74" t="s">
        <v>198</v>
      </c>
      <c r="D40" s="57" t="s">
        <v>199</v>
      </c>
      <c r="E40" s="57" t="s">
        <v>200</v>
      </c>
      <c r="F40" s="72">
        <v>45653</v>
      </c>
      <c r="G40" s="58">
        <v>45643</v>
      </c>
      <c r="H40" s="73"/>
      <c r="I40" s="58" t="s">
        <v>14</v>
      </c>
      <c r="J40" s="60">
        <v>94713</v>
      </c>
      <c r="K40" s="65"/>
      <c r="L40" s="65"/>
      <c r="M40" s="65"/>
      <c r="N40" s="66"/>
      <c r="O40" s="60">
        <f t="shared" si="0"/>
        <v>94713</v>
      </c>
      <c r="P40" s="62" t="s">
        <v>15</v>
      </c>
      <c r="Q40" s="1"/>
    </row>
    <row r="41" spans="2:17" ht="18.75" x14ac:dyDescent="0.3">
      <c r="B41" s="69" t="s">
        <v>197</v>
      </c>
      <c r="C41" s="74" t="s">
        <v>198</v>
      </c>
      <c r="D41" s="57" t="s">
        <v>199</v>
      </c>
      <c r="E41" s="57" t="s">
        <v>201</v>
      </c>
      <c r="F41" s="72">
        <v>45653</v>
      </c>
      <c r="G41" s="58">
        <v>45643</v>
      </c>
      <c r="H41" s="73"/>
      <c r="I41" s="58" t="s">
        <v>14</v>
      </c>
      <c r="J41" s="60">
        <v>94320</v>
      </c>
      <c r="K41" s="65"/>
      <c r="L41" s="65"/>
      <c r="M41" s="65"/>
      <c r="N41" s="66"/>
      <c r="O41" s="60">
        <f t="shared" si="0"/>
        <v>94320</v>
      </c>
      <c r="P41" s="62" t="s">
        <v>15</v>
      </c>
      <c r="Q41" s="1"/>
    </row>
    <row r="42" spans="2:17" ht="18.75" x14ac:dyDescent="0.3">
      <c r="B42" s="69" t="s">
        <v>197</v>
      </c>
      <c r="C42" s="74" t="s">
        <v>198</v>
      </c>
      <c r="D42" s="57" t="s">
        <v>199</v>
      </c>
      <c r="E42" s="57" t="s">
        <v>202</v>
      </c>
      <c r="F42" s="72">
        <v>45653</v>
      </c>
      <c r="G42" s="58">
        <v>45644</v>
      </c>
      <c r="H42" s="73"/>
      <c r="I42" s="58" t="s">
        <v>14</v>
      </c>
      <c r="J42" s="60">
        <v>93219.8</v>
      </c>
      <c r="K42" s="65"/>
      <c r="L42" s="65"/>
      <c r="M42" s="65"/>
      <c r="N42" s="66"/>
      <c r="O42" s="60">
        <f t="shared" si="0"/>
        <v>93219.8</v>
      </c>
      <c r="P42" s="62" t="s">
        <v>15</v>
      </c>
      <c r="Q42" s="1"/>
    </row>
    <row r="43" spans="2:17" ht="18.75" x14ac:dyDescent="0.3">
      <c r="B43" s="69" t="s">
        <v>197</v>
      </c>
      <c r="C43" s="74" t="s">
        <v>198</v>
      </c>
      <c r="D43" s="57" t="s">
        <v>199</v>
      </c>
      <c r="E43" s="57" t="s">
        <v>203</v>
      </c>
      <c r="F43" s="72">
        <v>45653</v>
      </c>
      <c r="G43" s="58">
        <v>45644</v>
      </c>
      <c r="H43" s="73"/>
      <c r="I43" s="58" t="s">
        <v>14</v>
      </c>
      <c r="J43" s="60">
        <v>46194.7</v>
      </c>
      <c r="K43" s="65"/>
      <c r="L43" s="65"/>
      <c r="M43" s="65"/>
      <c r="N43" s="66"/>
      <c r="O43" s="60">
        <f t="shared" si="0"/>
        <v>46194.7</v>
      </c>
      <c r="P43" s="62" t="s">
        <v>15</v>
      </c>
      <c r="Q43" s="1"/>
    </row>
    <row r="44" spans="2:17" ht="18.75" x14ac:dyDescent="0.3">
      <c r="B44" s="69" t="s">
        <v>197</v>
      </c>
      <c r="C44" s="74" t="s">
        <v>198</v>
      </c>
      <c r="D44" s="57" t="s">
        <v>199</v>
      </c>
      <c r="E44" s="57" t="s">
        <v>204</v>
      </c>
      <c r="F44" s="72">
        <v>45653</v>
      </c>
      <c r="G44" s="58">
        <v>45644</v>
      </c>
      <c r="H44" s="73"/>
      <c r="I44" s="58" t="s">
        <v>14</v>
      </c>
      <c r="J44" s="60">
        <v>112225.08</v>
      </c>
      <c r="K44" s="65"/>
      <c r="L44" s="65"/>
      <c r="M44" s="65"/>
      <c r="N44" s="66"/>
      <c r="O44" s="60">
        <f t="shared" si="0"/>
        <v>112225.08</v>
      </c>
      <c r="P44" s="62" t="s">
        <v>15</v>
      </c>
      <c r="Q44" s="1"/>
    </row>
    <row r="45" spans="2:17" ht="18.75" x14ac:dyDescent="0.3">
      <c r="B45" s="69" t="s">
        <v>205</v>
      </c>
      <c r="C45" s="74" t="s">
        <v>206</v>
      </c>
      <c r="D45" s="57" t="s">
        <v>207</v>
      </c>
      <c r="E45" s="57" t="s">
        <v>208</v>
      </c>
      <c r="F45" s="72">
        <v>45646</v>
      </c>
      <c r="G45" s="58">
        <v>45644</v>
      </c>
      <c r="H45" s="73"/>
      <c r="I45" s="58" t="s">
        <v>14</v>
      </c>
      <c r="J45" s="60">
        <v>23282762.25</v>
      </c>
      <c r="K45" s="65"/>
      <c r="L45" s="65"/>
      <c r="M45" s="65"/>
      <c r="N45" s="66"/>
      <c r="O45" s="60">
        <f t="shared" si="0"/>
        <v>23282762.25</v>
      </c>
      <c r="P45" s="62" t="s">
        <v>15</v>
      </c>
      <c r="Q45" s="1"/>
    </row>
    <row r="46" spans="2:17" ht="18.75" x14ac:dyDescent="0.3">
      <c r="B46" s="69" t="s">
        <v>209</v>
      </c>
      <c r="C46" s="74" t="s">
        <v>210</v>
      </c>
      <c r="D46" s="57" t="s">
        <v>34</v>
      </c>
      <c r="E46" s="57" t="s">
        <v>211</v>
      </c>
      <c r="F46" s="72">
        <v>45653</v>
      </c>
      <c r="G46" s="58">
        <v>45645</v>
      </c>
      <c r="H46" s="67"/>
      <c r="I46" s="58" t="s">
        <v>14</v>
      </c>
      <c r="J46" s="60">
        <v>217555.28</v>
      </c>
      <c r="K46" s="65"/>
      <c r="L46" s="65"/>
      <c r="M46" s="65"/>
      <c r="N46" s="66"/>
      <c r="O46" s="60">
        <f t="shared" si="0"/>
        <v>217555.28</v>
      </c>
      <c r="P46" s="62" t="s">
        <v>15</v>
      </c>
      <c r="Q46" s="1"/>
    </row>
    <row r="47" spans="2:17" ht="18.75" x14ac:dyDescent="0.3">
      <c r="B47" s="69" t="s">
        <v>209</v>
      </c>
      <c r="C47" s="74" t="s">
        <v>212</v>
      </c>
      <c r="D47" s="57" t="s">
        <v>34</v>
      </c>
      <c r="E47" s="57" t="s">
        <v>213</v>
      </c>
      <c r="F47" s="72">
        <v>45653</v>
      </c>
      <c r="G47" s="58">
        <v>45645</v>
      </c>
      <c r="H47" s="67"/>
      <c r="I47" s="58" t="s">
        <v>14</v>
      </c>
      <c r="J47" s="60">
        <v>194049.58</v>
      </c>
      <c r="K47" s="65"/>
      <c r="L47" s="65"/>
      <c r="M47" s="65"/>
      <c r="N47" s="66"/>
      <c r="O47" s="60">
        <f t="shared" si="0"/>
        <v>194049.58</v>
      </c>
      <c r="P47" s="62" t="s">
        <v>15</v>
      </c>
      <c r="Q47" s="1"/>
    </row>
    <row r="48" spans="2:17" ht="18.75" x14ac:dyDescent="0.3">
      <c r="B48" s="69" t="s">
        <v>209</v>
      </c>
      <c r="C48" s="74" t="s">
        <v>212</v>
      </c>
      <c r="D48" s="57" t="s">
        <v>34</v>
      </c>
      <c r="E48" s="57" t="s">
        <v>214</v>
      </c>
      <c r="F48" s="72">
        <v>45653</v>
      </c>
      <c r="G48" s="58">
        <v>45645</v>
      </c>
      <c r="H48" s="67"/>
      <c r="I48" s="58" t="s">
        <v>14</v>
      </c>
      <c r="J48" s="60">
        <v>257650.54</v>
      </c>
      <c r="K48" s="65"/>
      <c r="L48" s="65"/>
      <c r="M48" s="65"/>
      <c r="N48" s="66"/>
      <c r="O48" s="60">
        <f t="shared" si="0"/>
        <v>257650.54</v>
      </c>
      <c r="P48" s="62" t="s">
        <v>15</v>
      </c>
      <c r="Q48" s="1"/>
    </row>
    <row r="49" spans="2:17" ht="18.75" x14ac:dyDescent="0.3">
      <c r="B49" s="71" t="s">
        <v>36</v>
      </c>
      <c r="C49" s="69" t="s">
        <v>37</v>
      </c>
      <c r="D49" s="67" t="s">
        <v>38</v>
      </c>
      <c r="E49" s="67" t="s">
        <v>39</v>
      </c>
      <c r="F49" s="68">
        <v>44258</v>
      </c>
      <c r="G49" s="68" t="s">
        <v>40</v>
      </c>
      <c r="H49" s="68" t="s">
        <v>41</v>
      </c>
      <c r="I49" s="58" t="s">
        <v>14</v>
      </c>
      <c r="J49" s="66"/>
      <c r="K49" s="66"/>
      <c r="L49" s="66"/>
      <c r="M49" s="66"/>
      <c r="N49" s="66">
        <v>29166.67</v>
      </c>
      <c r="O49" s="60">
        <f t="shared" si="0"/>
        <v>29166.67</v>
      </c>
      <c r="P49" s="62" t="s">
        <v>15</v>
      </c>
      <c r="Q49" s="1"/>
    </row>
    <row r="50" spans="2:17" ht="18.75" x14ac:dyDescent="0.3">
      <c r="B50" s="71" t="s">
        <v>36</v>
      </c>
      <c r="C50" s="69" t="s">
        <v>37</v>
      </c>
      <c r="D50" s="67" t="s">
        <v>38</v>
      </c>
      <c r="E50" s="67" t="s">
        <v>42</v>
      </c>
      <c r="F50" s="68">
        <v>44472</v>
      </c>
      <c r="G50" s="68">
        <v>44319</v>
      </c>
      <c r="H50" s="68" t="s">
        <v>41</v>
      </c>
      <c r="I50" s="58" t="s">
        <v>14</v>
      </c>
      <c r="J50" s="66"/>
      <c r="K50" s="66"/>
      <c r="L50" s="66"/>
      <c r="M50" s="66"/>
      <c r="N50" s="66">
        <v>29166.67</v>
      </c>
      <c r="O50" s="60">
        <f t="shared" si="0"/>
        <v>29166.67</v>
      </c>
      <c r="P50" s="75" t="s">
        <v>15</v>
      </c>
      <c r="Q50" s="1"/>
    </row>
    <row r="51" spans="2:17" ht="18.75" x14ac:dyDescent="0.3">
      <c r="B51" s="67" t="s">
        <v>215</v>
      </c>
      <c r="C51" s="67" t="s">
        <v>216</v>
      </c>
      <c r="D51" s="67" t="s">
        <v>217</v>
      </c>
      <c r="E51" s="67" t="s">
        <v>218</v>
      </c>
      <c r="F51" s="76">
        <v>45649</v>
      </c>
      <c r="G51" s="68">
        <v>45644</v>
      </c>
      <c r="H51" s="23"/>
      <c r="I51" s="58" t="s">
        <v>14</v>
      </c>
      <c r="J51" s="66">
        <v>816518.62</v>
      </c>
      <c r="K51" s="66"/>
      <c r="L51" s="66"/>
      <c r="M51" s="66"/>
      <c r="N51" s="66"/>
      <c r="O51" s="60">
        <f t="shared" si="0"/>
        <v>816518.62</v>
      </c>
      <c r="P51" s="75" t="s">
        <v>15</v>
      </c>
      <c r="Q51" s="1"/>
    </row>
    <row r="52" spans="2:17" ht="18.75" x14ac:dyDescent="0.3">
      <c r="B52" s="67" t="s">
        <v>146</v>
      </c>
      <c r="C52" s="67" t="s">
        <v>219</v>
      </c>
      <c r="D52" s="67" t="s">
        <v>147</v>
      </c>
      <c r="E52" s="67" t="s">
        <v>220</v>
      </c>
      <c r="F52" s="76">
        <v>45643</v>
      </c>
      <c r="G52" s="68">
        <v>45637</v>
      </c>
      <c r="H52" s="23"/>
      <c r="I52" s="58" t="s">
        <v>14</v>
      </c>
      <c r="J52" s="66">
        <v>90565</v>
      </c>
      <c r="K52" s="66"/>
      <c r="L52" s="66"/>
      <c r="M52" s="66"/>
      <c r="N52" s="66"/>
      <c r="O52" s="60">
        <f t="shared" si="0"/>
        <v>90565</v>
      </c>
      <c r="P52" s="75" t="s">
        <v>15</v>
      </c>
      <c r="Q52" s="1"/>
    </row>
    <row r="53" spans="2:17" ht="18.75" x14ac:dyDescent="0.3">
      <c r="B53" s="22" t="s">
        <v>221</v>
      </c>
      <c r="C53" s="22" t="s">
        <v>222</v>
      </c>
      <c r="D53" s="22" t="s">
        <v>223</v>
      </c>
      <c r="E53" s="23" t="s">
        <v>224</v>
      </c>
      <c r="F53" s="24">
        <v>45644</v>
      </c>
      <c r="G53" s="25">
        <v>45642</v>
      </c>
      <c r="H53" s="23"/>
      <c r="I53" s="58" t="s">
        <v>14</v>
      </c>
      <c r="J53" s="66">
        <v>994032</v>
      </c>
      <c r="K53" s="66"/>
      <c r="L53" s="66"/>
      <c r="M53" s="66"/>
      <c r="N53" s="66"/>
      <c r="O53" s="60">
        <f t="shared" si="0"/>
        <v>994032</v>
      </c>
      <c r="P53" s="75" t="s">
        <v>15</v>
      </c>
      <c r="Q53" s="1"/>
    </row>
    <row r="54" spans="2:17" ht="18.75" x14ac:dyDescent="0.3">
      <c r="B54" s="22" t="s">
        <v>221</v>
      </c>
      <c r="C54" s="22" t="s">
        <v>222</v>
      </c>
      <c r="D54" s="22" t="s">
        <v>223</v>
      </c>
      <c r="E54" s="23" t="s">
        <v>225</v>
      </c>
      <c r="F54" s="24">
        <v>45644</v>
      </c>
      <c r="G54" s="25">
        <v>45643</v>
      </c>
      <c r="H54" s="23"/>
      <c r="I54" s="58" t="s">
        <v>14</v>
      </c>
      <c r="J54" s="66">
        <v>705960.95999999996</v>
      </c>
      <c r="K54" s="66"/>
      <c r="L54" s="66"/>
      <c r="M54" s="66"/>
      <c r="N54" s="66"/>
      <c r="O54" s="60">
        <f t="shared" si="0"/>
        <v>705960.95999999996</v>
      </c>
      <c r="P54" s="75" t="s">
        <v>15</v>
      </c>
      <c r="Q54" s="1"/>
    </row>
    <row r="55" spans="2:17" ht="18.75" x14ac:dyDescent="0.3">
      <c r="B55" s="67" t="s">
        <v>226</v>
      </c>
      <c r="C55" s="67" t="s">
        <v>227</v>
      </c>
      <c r="D55" s="67" t="s">
        <v>228</v>
      </c>
      <c r="E55" s="67" t="s">
        <v>229</v>
      </c>
      <c r="F55" s="68">
        <v>45637</v>
      </c>
      <c r="G55" s="68">
        <v>45626</v>
      </c>
      <c r="H55" s="67"/>
      <c r="I55" s="58" t="s">
        <v>14</v>
      </c>
      <c r="J55" s="66">
        <v>1153724.3999999999</v>
      </c>
      <c r="K55" s="66"/>
      <c r="L55" s="66"/>
      <c r="M55" s="66"/>
      <c r="N55" s="66"/>
      <c r="O55" s="60">
        <f t="shared" si="0"/>
        <v>1153724.3999999999</v>
      </c>
      <c r="P55" s="75" t="s">
        <v>15</v>
      </c>
      <c r="Q55" s="1"/>
    </row>
    <row r="56" spans="2:17" ht="18.75" x14ac:dyDescent="0.3">
      <c r="B56" s="67" t="s">
        <v>226</v>
      </c>
      <c r="C56" s="67" t="s">
        <v>230</v>
      </c>
      <c r="D56" s="67" t="s">
        <v>228</v>
      </c>
      <c r="E56" s="67" t="s">
        <v>231</v>
      </c>
      <c r="F56" s="68">
        <v>45637</v>
      </c>
      <c r="G56" s="68">
        <v>45626</v>
      </c>
      <c r="H56" s="67"/>
      <c r="I56" s="58" t="s">
        <v>14</v>
      </c>
      <c r="J56" s="66">
        <v>1792.62</v>
      </c>
      <c r="K56" s="66"/>
      <c r="L56" s="66"/>
      <c r="M56" s="66"/>
      <c r="N56" s="66"/>
      <c r="O56" s="60">
        <f t="shared" si="0"/>
        <v>1792.62</v>
      </c>
      <c r="P56" s="75" t="s">
        <v>15</v>
      </c>
      <c r="Q56" s="1"/>
    </row>
    <row r="57" spans="2:17" ht="18.75" x14ac:dyDescent="0.3">
      <c r="B57" s="67" t="s">
        <v>226</v>
      </c>
      <c r="C57" s="67" t="s">
        <v>232</v>
      </c>
      <c r="D57" s="67" t="s">
        <v>228</v>
      </c>
      <c r="E57" s="67" t="s">
        <v>233</v>
      </c>
      <c r="F57" s="68">
        <v>45637</v>
      </c>
      <c r="G57" s="68">
        <v>45626</v>
      </c>
      <c r="H57" s="67"/>
      <c r="I57" s="58" t="s">
        <v>14</v>
      </c>
      <c r="J57" s="66">
        <v>663.4</v>
      </c>
      <c r="K57" s="66"/>
      <c r="L57" s="66"/>
      <c r="M57" s="66"/>
      <c r="N57" s="66"/>
      <c r="O57" s="60">
        <f t="shared" si="0"/>
        <v>663.4</v>
      </c>
      <c r="P57" s="75" t="s">
        <v>15</v>
      </c>
      <c r="Q57" s="1"/>
    </row>
    <row r="58" spans="2:17" ht="18.75" x14ac:dyDescent="0.3">
      <c r="B58" s="67" t="s">
        <v>226</v>
      </c>
      <c r="C58" s="67" t="s">
        <v>234</v>
      </c>
      <c r="D58" s="67" t="s">
        <v>228</v>
      </c>
      <c r="E58" s="67" t="s">
        <v>235</v>
      </c>
      <c r="F58" s="68">
        <v>45637</v>
      </c>
      <c r="G58" s="68">
        <v>45626</v>
      </c>
      <c r="H58" s="67"/>
      <c r="I58" s="58" t="s">
        <v>14</v>
      </c>
      <c r="J58" s="66">
        <v>4268.5</v>
      </c>
      <c r="K58" s="66"/>
      <c r="L58" s="66"/>
      <c r="M58" s="66"/>
      <c r="N58" s="66"/>
      <c r="O58" s="60">
        <f t="shared" si="0"/>
        <v>4268.5</v>
      </c>
      <c r="P58" s="75" t="s">
        <v>15</v>
      </c>
      <c r="Q58" s="1"/>
    </row>
    <row r="59" spans="2:17" ht="18.75" x14ac:dyDescent="0.3">
      <c r="B59" s="67" t="s">
        <v>236</v>
      </c>
      <c r="C59" s="67" t="s">
        <v>237</v>
      </c>
      <c r="D59" s="67" t="s">
        <v>238</v>
      </c>
      <c r="E59" s="67" t="s">
        <v>239</v>
      </c>
      <c r="F59" s="68">
        <v>45642</v>
      </c>
      <c r="G59" s="68">
        <v>45625</v>
      </c>
      <c r="H59" s="67"/>
      <c r="I59" s="58" t="s">
        <v>14</v>
      </c>
      <c r="J59" s="66">
        <v>2124</v>
      </c>
      <c r="K59" s="66"/>
      <c r="L59" s="66"/>
      <c r="M59" s="66"/>
      <c r="N59" s="66"/>
      <c r="O59" s="60">
        <f t="shared" si="0"/>
        <v>2124</v>
      </c>
      <c r="P59" s="75" t="s">
        <v>15</v>
      </c>
      <c r="Q59" s="1"/>
    </row>
    <row r="60" spans="2:17" ht="18.75" x14ac:dyDescent="0.3">
      <c r="B60" s="63" t="s">
        <v>43</v>
      </c>
      <c r="C60" s="67" t="s">
        <v>44</v>
      </c>
      <c r="D60" s="67" t="s">
        <v>45</v>
      </c>
      <c r="E60" s="67" t="s">
        <v>46</v>
      </c>
      <c r="F60" s="68">
        <v>45275</v>
      </c>
      <c r="G60" s="68">
        <v>45266</v>
      </c>
      <c r="H60" s="23"/>
      <c r="I60" s="58" t="s">
        <v>14</v>
      </c>
      <c r="J60" s="77"/>
      <c r="K60" s="65"/>
      <c r="L60" s="66"/>
      <c r="M60" s="66"/>
      <c r="N60" s="66">
        <v>39028.080000000002</v>
      </c>
      <c r="O60" s="60">
        <f t="shared" si="0"/>
        <v>39028.080000000002</v>
      </c>
      <c r="P60" s="75" t="s">
        <v>15</v>
      </c>
      <c r="Q60" s="1"/>
    </row>
    <row r="61" spans="2:17" ht="18.75" x14ac:dyDescent="0.3">
      <c r="B61" s="63" t="s">
        <v>240</v>
      </c>
      <c r="C61" s="67" t="s">
        <v>237</v>
      </c>
      <c r="D61" s="67" t="s">
        <v>241</v>
      </c>
      <c r="E61" s="67" t="s">
        <v>242</v>
      </c>
      <c r="F61" s="68">
        <v>45642</v>
      </c>
      <c r="G61" s="68">
        <v>45631</v>
      </c>
      <c r="H61" s="23"/>
      <c r="I61" s="58" t="s">
        <v>14</v>
      </c>
      <c r="J61" s="77">
        <v>55172.67</v>
      </c>
      <c r="K61" s="65"/>
      <c r="L61" s="66"/>
      <c r="M61" s="66"/>
      <c r="N61" s="66"/>
      <c r="O61" s="60">
        <f t="shared" si="0"/>
        <v>55172.67</v>
      </c>
      <c r="P61" s="75" t="s">
        <v>15</v>
      </c>
      <c r="Q61" s="1"/>
    </row>
    <row r="62" spans="2:17" ht="18.75" x14ac:dyDescent="0.3">
      <c r="B62" s="63" t="s">
        <v>240</v>
      </c>
      <c r="C62" s="67" t="s">
        <v>243</v>
      </c>
      <c r="D62" s="67" t="s">
        <v>241</v>
      </c>
      <c r="E62" s="67" t="s">
        <v>244</v>
      </c>
      <c r="F62" s="68" t="s">
        <v>14</v>
      </c>
      <c r="G62" s="68">
        <v>45635</v>
      </c>
      <c r="H62" s="23"/>
      <c r="I62" s="58" t="s">
        <v>14</v>
      </c>
      <c r="J62" s="77">
        <v>265500</v>
      </c>
      <c r="K62" s="65"/>
      <c r="L62" s="66"/>
      <c r="M62" s="66"/>
      <c r="N62" s="66"/>
      <c r="O62" s="60">
        <f t="shared" si="0"/>
        <v>265500</v>
      </c>
      <c r="P62" s="75" t="s">
        <v>15</v>
      </c>
      <c r="Q62" s="1"/>
    </row>
    <row r="63" spans="2:17" ht="18.75" x14ac:dyDescent="0.3">
      <c r="B63" s="63" t="s">
        <v>47</v>
      </c>
      <c r="C63" s="67" t="s">
        <v>48</v>
      </c>
      <c r="D63" s="78" t="s">
        <v>49</v>
      </c>
      <c r="E63" s="67" t="s">
        <v>50</v>
      </c>
      <c r="F63" s="68">
        <v>45289</v>
      </c>
      <c r="G63" s="68">
        <v>45254</v>
      </c>
      <c r="H63" s="23"/>
      <c r="I63" s="58" t="s">
        <v>14</v>
      </c>
      <c r="J63" s="65"/>
      <c r="K63" s="66"/>
      <c r="L63" s="65"/>
      <c r="M63" s="65"/>
      <c r="N63" s="65">
        <v>31108</v>
      </c>
      <c r="O63" s="60">
        <f t="shared" si="0"/>
        <v>31108</v>
      </c>
      <c r="P63" s="75" t="s">
        <v>15</v>
      </c>
      <c r="Q63" s="1"/>
    </row>
    <row r="64" spans="2:17" ht="18.75" x14ac:dyDescent="0.3">
      <c r="B64" s="67" t="s">
        <v>51</v>
      </c>
      <c r="C64" s="67" t="s">
        <v>52</v>
      </c>
      <c r="D64" s="67" t="s">
        <v>53</v>
      </c>
      <c r="E64" s="67" t="s">
        <v>54</v>
      </c>
      <c r="F64" s="68">
        <v>45216</v>
      </c>
      <c r="G64" s="68">
        <v>45051</v>
      </c>
      <c r="H64" s="23"/>
      <c r="I64" s="58" t="s">
        <v>14</v>
      </c>
      <c r="J64" s="65"/>
      <c r="K64" s="66"/>
      <c r="L64" s="65"/>
      <c r="M64" s="65"/>
      <c r="N64" s="65">
        <v>29736</v>
      </c>
      <c r="O64" s="60">
        <f t="shared" si="0"/>
        <v>29736</v>
      </c>
      <c r="P64" s="75" t="s">
        <v>15</v>
      </c>
      <c r="Q64" s="1"/>
    </row>
    <row r="65" spans="2:17" ht="18.75" x14ac:dyDescent="0.3">
      <c r="B65" s="67" t="s">
        <v>51</v>
      </c>
      <c r="C65" s="67" t="s">
        <v>52</v>
      </c>
      <c r="D65" s="67" t="s">
        <v>53</v>
      </c>
      <c r="E65" s="67" t="s">
        <v>55</v>
      </c>
      <c r="F65" s="68">
        <v>45216</v>
      </c>
      <c r="G65" s="68">
        <v>45051</v>
      </c>
      <c r="H65" s="23"/>
      <c r="I65" s="58" t="s">
        <v>14</v>
      </c>
      <c r="J65" s="65"/>
      <c r="K65" s="66"/>
      <c r="L65" s="65"/>
      <c r="M65" s="65"/>
      <c r="N65" s="65">
        <v>8850</v>
      </c>
      <c r="O65" s="60">
        <f t="shared" si="0"/>
        <v>8850</v>
      </c>
      <c r="P65" s="75" t="s">
        <v>15</v>
      </c>
      <c r="Q65" s="1"/>
    </row>
    <row r="66" spans="2:17" ht="18.75" x14ac:dyDescent="0.3">
      <c r="B66" s="67" t="s">
        <v>51</v>
      </c>
      <c r="C66" s="67" t="s">
        <v>52</v>
      </c>
      <c r="D66" s="67" t="s">
        <v>53</v>
      </c>
      <c r="E66" s="67" t="s">
        <v>56</v>
      </c>
      <c r="F66" s="68">
        <v>45216</v>
      </c>
      <c r="G66" s="68">
        <v>45072</v>
      </c>
      <c r="H66" s="23"/>
      <c r="I66" s="58" t="s">
        <v>14</v>
      </c>
      <c r="J66" s="65"/>
      <c r="K66" s="66"/>
      <c r="L66" s="65"/>
      <c r="M66" s="65"/>
      <c r="N66" s="65">
        <v>6962</v>
      </c>
      <c r="O66" s="60">
        <f t="shared" si="0"/>
        <v>6962</v>
      </c>
      <c r="P66" s="75" t="s">
        <v>15</v>
      </c>
      <c r="Q66" s="1"/>
    </row>
    <row r="67" spans="2:17" ht="18.75" x14ac:dyDescent="0.3">
      <c r="B67" s="67" t="s">
        <v>57</v>
      </c>
      <c r="C67" s="67" t="s">
        <v>58</v>
      </c>
      <c r="D67" s="67" t="s">
        <v>53</v>
      </c>
      <c r="E67" s="67" t="s">
        <v>54</v>
      </c>
      <c r="F67" s="68">
        <v>45064</v>
      </c>
      <c r="G67" s="68">
        <v>45051</v>
      </c>
      <c r="H67" s="68"/>
      <c r="I67" s="58" t="s">
        <v>14</v>
      </c>
      <c r="J67" s="65"/>
      <c r="K67" s="66"/>
      <c r="L67" s="65"/>
      <c r="M67" s="65"/>
      <c r="N67" s="65">
        <v>29736</v>
      </c>
      <c r="O67" s="60">
        <f t="shared" si="0"/>
        <v>29736</v>
      </c>
      <c r="P67" s="75" t="s">
        <v>15</v>
      </c>
      <c r="Q67" s="1"/>
    </row>
    <row r="68" spans="2:17" ht="18.75" x14ac:dyDescent="0.3">
      <c r="B68" s="57" t="s">
        <v>57</v>
      </c>
      <c r="C68" s="57" t="s">
        <v>58</v>
      </c>
      <c r="D68" s="57" t="s">
        <v>53</v>
      </c>
      <c r="E68" s="57" t="s">
        <v>55</v>
      </c>
      <c r="F68" s="58">
        <v>45064</v>
      </c>
      <c r="G68" s="59">
        <v>45051</v>
      </c>
      <c r="H68" s="64"/>
      <c r="I68" s="58" t="s">
        <v>14</v>
      </c>
      <c r="J68" s="60"/>
      <c r="K68" s="61"/>
      <c r="L68" s="60"/>
      <c r="M68" s="60"/>
      <c r="N68" s="60">
        <v>8850</v>
      </c>
      <c r="O68" s="60">
        <f t="shared" si="0"/>
        <v>8850</v>
      </c>
      <c r="P68" s="75" t="s">
        <v>15</v>
      </c>
      <c r="Q68" s="1"/>
    </row>
    <row r="69" spans="2:17" ht="18.75" x14ac:dyDescent="0.3">
      <c r="B69" s="57" t="s">
        <v>51</v>
      </c>
      <c r="C69" s="57" t="s">
        <v>245</v>
      </c>
      <c r="D69" s="57" t="s">
        <v>53</v>
      </c>
      <c r="E69" s="57" t="s">
        <v>246</v>
      </c>
      <c r="F69" s="58">
        <v>45643</v>
      </c>
      <c r="G69" s="59">
        <v>45637</v>
      </c>
      <c r="H69" s="64"/>
      <c r="I69" s="58" t="s">
        <v>14</v>
      </c>
      <c r="J69" s="60">
        <v>28320</v>
      </c>
      <c r="K69" s="61"/>
      <c r="L69" s="60"/>
      <c r="M69" s="60"/>
      <c r="N69" s="60"/>
      <c r="O69" s="60">
        <f t="shared" si="0"/>
        <v>28320</v>
      </c>
      <c r="P69" s="75" t="s">
        <v>15</v>
      </c>
      <c r="Q69" s="1"/>
    </row>
    <row r="70" spans="2:17" ht="18.75" x14ac:dyDescent="0.3">
      <c r="B70" s="57" t="s">
        <v>51</v>
      </c>
      <c r="C70" s="57" t="s">
        <v>245</v>
      </c>
      <c r="D70" s="57" t="s">
        <v>53</v>
      </c>
      <c r="E70" s="57" t="s">
        <v>247</v>
      </c>
      <c r="F70" s="58">
        <v>45643</v>
      </c>
      <c r="G70" s="59">
        <v>45638</v>
      </c>
      <c r="H70" s="64"/>
      <c r="I70" s="58" t="s">
        <v>14</v>
      </c>
      <c r="J70" s="60">
        <v>35400</v>
      </c>
      <c r="K70" s="61"/>
      <c r="L70" s="60"/>
      <c r="M70" s="60"/>
      <c r="N70" s="60"/>
      <c r="O70" s="60">
        <f t="shared" si="0"/>
        <v>35400</v>
      </c>
      <c r="P70" s="75" t="s">
        <v>15</v>
      </c>
      <c r="Q70" s="1"/>
    </row>
    <row r="71" spans="2:17" ht="18.75" x14ac:dyDescent="0.3">
      <c r="B71" s="57" t="s">
        <v>51</v>
      </c>
      <c r="C71" s="57" t="s">
        <v>245</v>
      </c>
      <c r="D71" s="57" t="s">
        <v>53</v>
      </c>
      <c r="E71" s="57" t="s">
        <v>248</v>
      </c>
      <c r="F71" s="58">
        <v>45643</v>
      </c>
      <c r="G71" s="59">
        <v>45639</v>
      </c>
      <c r="H71" s="64"/>
      <c r="I71" s="58" t="s">
        <v>14</v>
      </c>
      <c r="J71" s="60">
        <v>137803.4</v>
      </c>
      <c r="K71" s="61"/>
      <c r="L71" s="60"/>
      <c r="M71" s="60"/>
      <c r="N71" s="60"/>
      <c r="O71" s="60">
        <f t="shared" si="0"/>
        <v>137803.4</v>
      </c>
      <c r="P71" s="75" t="s">
        <v>15</v>
      </c>
      <c r="Q71" s="1"/>
    </row>
    <row r="72" spans="2:17" ht="18.75" x14ac:dyDescent="0.3">
      <c r="B72" s="57" t="s">
        <v>51</v>
      </c>
      <c r="C72" s="57" t="s">
        <v>52</v>
      </c>
      <c r="D72" s="57" t="s">
        <v>53</v>
      </c>
      <c r="E72" s="57" t="s">
        <v>249</v>
      </c>
      <c r="F72" s="58">
        <v>45642</v>
      </c>
      <c r="G72" s="59">
        <v>45630</v>
      </c>
      <c r="H72" s="64"/>
      <c r="I72" s="58" t="s">
        <v>14</v>
      </c>
      <c r="J72" s="60">
        <v>8260</v>
      </c>
      <c r="K72" s="61"/>
      <c r="L72" s="60"/>
      <c r="M72" s="60"/>
      <c r="N72" s="60"/>
      <c r="O72" s="60">
        <f t="shared" si="0"/>
        <v>8260</v>
      </c>
      <c r="P72" s="75" t="s">
        <v>15</v>
      </c>
      <c r="Q72" s="1"/>
    </row>
    <row r="73" spans="2:17" ht="18.75" x14ac:dyDescent="0.3">
      <c r="B73" s="57" t="s">
        <v>51</v>
      </c>
      <c r="C73" s="57" t="s">
        <v>52</v>
      </c>
      <c r="D73" s="57" t="s">
        <v>53</v>
      </c>
      <c r="E73" s="57" t="s">
        <v>250</v>
      </c>
      <c r="F73" s="58">
        <v>45642</v>
      </c>
      <c r="G73" s="59">
        <v>45628</v>
      </c>
      <c r="H73" s="64"/>
      <c r="I73" s="58" t="s">
        <v>14</v>
      </c>
      <c r="J73" s="60">
        <v>20060</v>
      </c>
      <c r="K73" s="61"/>
      <c r="L73" s="60"/>
      <c r="M73" s="60"/>
      <c r="N73" s="60"/>
      <c r="O73" s="60">
        <f t="shared" ref="O73:O136" si="1">SUM(J73:N73)</f>
        <v>20060</v>
      </c>
      <c r="P73" s="75" t="s">
        <v>15</v>
      </c>
      <c r="Q73" s="1"/>
    </row>
    <row r="74" spans="2:17" ht="18.75" x14ac:dyDescent="0.3">
      <c r="B74" s="57" t="s">
        <v>251</v>
      </c>
      <c r="C74" s="57" t="s">
        <v>252</v>
      </c>
      <c r="D74" s="57" t="s">
        <v>253</v>
      </c>
      <c r="E74" s="57" t="s">
        <v>254</v>
      </c>
      <c r="F74" s="58">
        <v>45642</v>
      </c>
      <c r="G74" s="59">
        <v>45624</v>
      </c>
      <c r="H74" s="64"/>
      <c r="I74" s="58" t="s">
        <v>14</v>
      </c>
      <c r="J74" s="60">
        <v>120551.23</v>
      </c>
      <c r="K74" s="61"/>
      <c r="L74" s="60"/>
      <c r="M74" s="60"/>
      <c r="N74" s="60"/>
      <c r="O74" s="60">
        <f t="shared" si="1"/>
        <v>120551.23</v>
      </c>
      <c r="P74" s="75" t="s">
        <v>15</v>
      </c>
      <c r="Q74" s="1"/>
    </row>
    <row r="75" spans="2:17" ht="18.75" x14ac:dyDescent="0.3">
      <c r="B75" s="57" t="s">
        <v>251</v>
      </c>
      <c r="C75" s="57" t="s">
        <v>252</v>
      </c>
      <c r="D75" s="57" t="s">
        <v>253</v>
      </c>
      <c r="E75" s="57" t="s">
        <v>255</v>
      </c>
      <c r="F75" s="58">
        <v>45642</v>
      </c>
      <c r="G75" s="59">
        <v>45635</v>
      </c>
      <c r="H75" s="64"/>
      <c r="I75" s="58" t="s">
        <v>14</v>
      </c>
      <c r="J75" s="60">
        <v>60275.62</v>
      </c>
      <c r="K75" s="61"/>
      <c r="L75" s="60"/>
      <c r="M75" s="60"/>
      <c r="N75" s="60"/>
      <c r="O75" s="60">
        <f t="shared" si="1"/>
        <v>60275.62</v>
      </c>
      <c r="P75" s="75" t="s">
        <v>15</v>
      </c>
      <c r="Q75" s="1"/>
    </row>
    <row r="76" spans="2:17" ht="18.75" x14ac:dyDescent="0.3">
      <c r="B76" s="57" t="s">
        <v>256</v>
      </c>
      <c r="C76" s="57" t="s">
        <v>257</v>
      </c>
      <c r="D76" s="57" t="s">
        <v>258</v>
      </c>
      <c r="E76" s="57" t="s">
        <v>259</v>
      </c>
      <c r="F76" s="58">
        <v>45642</v>
      </c>
      <c r="G76" s="59">
        <v>45627</v>
      </c>
      <c r="H76" s="64"/>
      <c r="I76" s="58" t="s">
        <v>14</v>
      </c>
      <c r="J76" s="60">
        <v>183098.49</v>
      </c>
      <c r="K76" s="61"/>
      <c r="L76" s="60"/>
      <c r="M76" s="60"/>
      <c r="N76" s="60"/>
      <c r="O76" s="60">
        <f t="shared" si="1"/>
        <v>183098.49</v>
      </c>
      <c r="P76" s="75" t="s">
        <v>15</v>
      </c>
      <c r="Q76" s="1"/>
    </row>
    <row r="77" spans="2:17" ht="18.75" x14ac:dyDescent="0.3">
      <c r="B77" s="22" t="s">
        <v>260</v>
      </c>
      <c r="C77" s="22" t="s">
        <v>261</v>
      </c>
      <c r="D77" s="22" t="s">
        <v>262</v>
      </c>
      <c r="E77" s="23" t="s">
        <v>263</v>
      </c>
      <c r="F77" s="24">
        <v>45644</v>
      </c>
      <c r="G77" s="25">
        <v>45643</v>
      </c>
      <c r="H77" s="23"/>
      <c r="I77" s="58" t="s">
        <v>14</v>
      </c>
      <c r="J77" s="60">
        <v>531000</v>
      </c>
      <c r="K77" s="61"/>
      <c r="L77" s="60"/>
      <c r="M77" s="60"/>
      <c r="N77" s="60"/>
      <c r="O77" s="60">
        <f t="shared" si="1"/>
        <v>531000</v>
      </c>
      <c r="P77" s="75" t="s">
        <v>15</v>
      </c>
      <c r="Q77" s="1"/>
    </row>
    <row r="78" spans="2:17" ht="18.75" x14ac:dyDescent="0.3">
      <c r="B78" s="22" t="s">
        <v>260</v>
      </c>
      <c r="C78" s="22" t="s">
        <v>264</v>
      </c>
      <c r="D78" s="22" t="s">
        <v>262</v>
      </c>
      <c r="E78" s="23" t="s">
        <v>265</v>
      </c>
      <c r="F78" s="24">
        <v>45644</v>
      </c>
      <c r="G78" s="25">
        <v>45643</v>
      </c>
      <c r="H78" s="23"/>
      <c r="I78" s="58" t="s">
        <v>14</v>
      </c>
      <c r="J78" s="77">
        <v>1392.4</v>
      </c>
      <c r="K78" s="61"/>
      <c r="L78" s="60"/>
      <c r="M78" s="60"/>
      <c r="N78" s="60"/>
      <c r="O78" s="60">
        <f t="shared" si="1"/>
        <v>1392.4</v>
      </c>
      <c r="P78" s="75" t="s">
        <v>15</v>
      </c>
      <c r="Q78" s="1"/>
    </row>
    <row r="79" spans="2:17" ht="18.75" x14ac:dyDescent="0.3">
      <c r="B79" s="57" t="s">
        <v>266</v>
      </c>
      <c r="C79" s="57" t="s">
        <v>267</v>
      </c>
      <c r="D79" s="57" t="s">
        <v>268</v>
      </c>
      <c r="E79" s="57" t="s">
        <v>269</v>
      </c>
      <c r="F79" s="58">
        <v>45642</v>
      </c>
      <c r="G79" s="59">
        <v>45628</v>
      </c>
      <c r="H79" s="64"/>
      <c r="I79" s="58" t="s">
        <v>14</v>
      </c>
      <c r="J79" s="60">
        <v>88500</v>
      </c>
      <c r="K79" s="61"/>
      <c r="L79" s="60"/>
      <c r="M79" s="60"/>
      <c r="N79" s="60"/>
      <c r="O79" s="60">
        <f t="shared" si="1"/>
        <v>88500</v>
      </c>
      <c r="P79" s="75" t="s">
        <v>15</v>
      </c>
      <c r="Q79" s="1"/>
    </row>
    <row r="80" spans="2:17" ht="18.75" x14ac:dyDescent="0.3">
      <c r="B80" s="57" t="s">
        <v>266</v>
      </c>
      <c r="C80" s="57" t="s">
        <v>270</v>
      </c>
      <c r="D80" s="57" t="s">
        <v>268</v>
      </c>
      <c r="E80" s="57" t="s">
        <v>271</v>
      </c>
      <c r="F80" s="58">
        <v>45653</v>
      </c>
      <c r="G80" s="59">
        <v>45646</v>
      </c>
      <c r="H80" s="64"/>
      <c r="I80" s="58" t="s">
        <v>14</v>
      </c>
      <c r="J80" s="60">
        <v>53100</v>
      </c>
      <c r="K80" s="61"/>
      <c r="L80" s="60"/>
      <c r="M80" s="60"/>
      <c r="N80" s="60"/>
      <c r="O80" s="60">
        <f t="shared" si="1"/>
        <v>53100</v>
      </c>
      <c r="P80" s="75" t="s">
        <v>15</v>
      </c>
      <c r="Q80" s="1"/>
    </row>
    <row r="81" spans="2:17" ht="18.75" x14ac:dyDescent="0.3">
      <c r="B81" s="57" t="s">
        <v>272</v>
      </c>
      <c r="C81" s="57" t="s">
        <v>273</v>
      </c>
      <c r="D81" s="57" t="s">
        <v>274</v>
      </c>
      <c r="E81" s="57" t="s">
        <v>275</v>
      </c>
      <c r="F81" s="58">
        <v>45653</v>
      </c>
      <c r="G81" s="59">
        <v>45646</v>
      </c>
      <c r="H81" s="64"/>
      <c r="I81" s="58" t="s">
        <v>14</v>
      </c>
      <c r="J81" s="60">
        <v>180002.3</v>
      </c>
      <c r="K81" s="61"/>
      <c r="L81" s="60"/>
      <c r="M81" s="60"/>
      <c r="N81" s="60"/>
      <c r="O81" s="60">
        <f t="shared" si="1"/>
        <v>180002.3</v>
      </c>
      <c r="P81" s="75" t="s">
        <v>15</v>
      </c>
      <c r="Q81" s="1"/>
    </row>
    <row r="82" spans="2:17" ht="18.75" x14ac:dyDescent="0.3">
      <c r="B82" s="78" t="s">
        <v>59</v>
      </c>
      <c r="C82" s="67" t="s">
        <v>60</v>
      </c>
      <c r="D82" s="79" t="s">
        <v>61</v>
      </c>
      <c r="E82" s="67" t="s">
        <v>62</v>
      </c>
      <c r="F82" s="76">
        <v>45076</v>
      </c>
      <c r="G82" s="76">
        <v>45027</v>
      </c>
      <c r="H82" s="67"/>
      <c r="I82" s="58" t="s">
        <v>14</v>
      </c>
      <c r="J82" s="60"/>
      <c r="K82" s="61"/>
      <c r="L82" s="60"/>
      <c r="M82" s="60"/>
      <c r="N82" s="60">
        <v>9440</v>
      </c>
      <c r="O82" s="60">
        <f t="shared" si="1"/>
        <v>9440</v>
      </c>
      <c r="P82" s="75" t="s">
        <v>15</v>
      </c>
      <c r="Q82" s="1"/>
    </row>
    <row r="83" spans="2:17" ht="18.75" x14ac:dyDescent="0.3">
      <c r="B83" s="22" t="s">
        <v>276</v>
      </c>
      <c r="C83" s="22" t="s">
        <v>277</v>
      </c>
      <c r="D83" s="22" t="s">
        <v>278</v>
      </c>
      <c r="E83" s="23" t="s">
        <v>279</v>
      </c>
      <c r="F83" s="24">
        <v>45649</v>
      </c>
      <c r="G83" s="25">
        <v>45645</v>
      </c>
      <c r="H83" s="23"/>
      <c r="I83" s="58" t="s">
        <v>14</v>
      </c>
      <c r="J83" s="60">
        <v>1447622.91</v>
      </c>
      <c r="K83" s="61"/>
      <c r="L83" s="60"/>
      <c r="M83" s="60"/>
      <c r="N83" s="60"/>
      <c r="O83" s="60">
        <f t="shared" si="1"/>
        <v>1447622.91</v>
      </c>
      <c r="P83" s="75" t="s">
        <v>15</v>
      </c>
      <c r="Q83" s="1"/>
    </row>
    <row r="84" spans="2:17" ht="18.75" x14ac:dyDescent="0.3">
      <c r="B84" s="22" t="s">
        <v>280</v>
      </c>
      <c r="C84" s="22" t="s">
        <v>281</v>
      </c>
      <c r="D84" s="22" t="s">
        <v>282</v>
      </c>
      <c r="E84" s="23" t="s">
        <v>283</v>
      </c>
      <c r="F84" s="24"/>
      <c r="G84" s="25">
        <v>45630</v>
      </c>
      <c r="H84" s="23"/>
      <c r="I84" s="58" t="s">
        <v>14</v>
      </c>
      <c r="J84" s="60">
        <v>58351</v>
      </c>
      <c r="K84" s="61"/>
      <c r="L84" s="60"/>
      <c r="M84" s="60"/>
      <c r="N84" s="60"/>
      <c r="O84" s="60">
        <f t="shared" si="1"/>
        <v>58351</v>
      </c>
      <c r="P84" s="75" t="s">
        <v>15</v>
      </c>
      <c r="Q84" s="1"/>
    </row>
    <row r="85" spans="2:17" ht="18.75" x14ac:dyDescent="0.3">
      <c r="B85" s="57" t="s">
        <v>284</v>
      </c>
      <c r="C85" s="57" t="s">
        <v>285</v>
      </c>
      <c r="D85" s="57" t="s">
        <v>286</v>
      </c>
      <c r="E85" s="57" t="s">
        <v>287</v>
      </c>
      <c r="F85" s="58">
        <v>45642</v>
      </c>
      <c r="G85" s="59">
        <v>45630</v>
      </c>
      <c r="H85" s="64"/>
      <c r="I85" s="58" t="s">
        <v>14</v>
      </c>
      <c r="J85" s="60">
        <v>234000.01</v>
      </c>
      <c r="K85" s="61"/>
      <c r="L85" s="60"/>
      <c r="M85" s="60"/>
      <c r="N85" s="60"/>
      <c r="O85" s="60">
        <f t="shared" si="1"/>
        <v>234000.01</v>
      </c>
      <c r="P85" s="75" t="s">
        <v>15</v>
      </c>
      <c r="Q85" s="1"/>
    </row>
    <row r="86" spans="2:17" ht="18.75" x14ac:dyDescent="0.3">
      <c r="B86" s="57" t="s">
        <v>284</v>
      </c>
      <c r="C86" s="57" t="s">
        <v>288</v>
      </c>
      <c r="D86" s="57" t="s">
        <v>286</v>
      </c>
      <c r="E86" s="57" t="s">
        <v>289</v>
      </c>
      <c r="F86" s="58">
        <v>45643</v>
      </c>
      <c r="G86" s="59">
        <v>45632</v>
      </c>
      <c r="H86" s="64"/>
      <c r="I86" s="58" t="s">
        <v>14</v>
      </c>
      <c r="J86" s="60">
        <v>233700</v>
      </c>
      <c r="K86" s="61"/>
      <c r="L86" s="60"/>
      <c r="M86" s="60"/>
      <c r="N86" s="60"/>
      <c r="O86" s="60">
        <f t="shared" si="1"/>
        <v>233700</v>
      </c>
      <c r="P86" s="75" t="s">
        <v>15</v>
      </c>
      <c r="Q86" s="1"/>
    </row>
    <row r="87" spans="2:17" ht="18.75" x14ac:dyDescent="0.3">
      <c r="B87" s="57" t="s">
        <v>290</v>
      </c>
      <c r="C87" s="57" t="s">
        <v>291</v>
      </c>
      <c r="D87" s="57" t="s">
        <v>292</v>
      </c>
      <c r="E87" s="57" t="s">
        <v>293</v>
      </c>
      <c r="F87" s="58">
        <v>45642</v>
      </c>
      <c r="G87" s="59">
        <v>45652</v>
      </c>
      <c r="H87" s="64"/>
      <c r="I87" s="58" t="s">
        <v>14</v>
      </c>
      <c r="J87" s="60">
        <v>29500</v>
      </c>
      <c r="K87" s="61"/>
      <c r="L87" s="60"/>
      <c r="M87" s="60"/>
      <c r="N87" s="60"/>
      <c r="O87" s="60">
        <f t="shared" si="1"/>
        <v>29500</v>
      </c>
      <c r="P87" s="75" t="s">
        <v>15</v>
      </c>
      <c r="Q87" s="1"/>
    </row>
    <row r="88" spans="2:17" ht="18.75" x14ac:dyDescent="0.3">
      <c r="B88" s="22" t="s">
        <v>290</v>
      </c>
      <c r="C88" s="22" t="s">
        <v>294</v>
      </c>
      <c r="D88" s="22" t="s">
        <v>292</v>
      </c>
      <c r="E88" s="23" t="s">
        <v>295</v>
      </c>
      <c r="F88" s="24">
        <v>45649</v>
      </c>
      <c r="G88" s="25">
        <v>45644</v>
      </c>
      <c r="H88" s="23"/>
      <c r="I88" s="58" t="s">
        <v>14</v>
      </c>
      <c r="J88" s="60">
        <v>60004.3</v>
      </c>
      <c r="K88" s="61"/>
      <c r="L88" s="60"/>
      <c r="M88" s="60"/>
      <c r="N88" s="60"/>
      <c r="O88" s="60">
        <f t="shared" si="1"/>
        <v>60004.3</v>
      </c>
      <c r="P88" s="75" t="s">
        <v>15</v>
      </c>
      <c r="Q88" s="1"/>
    </row>
    <row r="89" spans="2:17" ht="18.75" x14ac:dyDescent="0.3">
      <c r="B89" s="22" t="s">
        <v>296</v>
      </c>
      <c r="C89" s="22" t="s">
        <v>219</v>
      </c>
      <c r="D89" s="22" t="s">
        <v>297</v>
      </c>
      <c r="E89" s="23" t="s">
        <v>298</v>
      </c>
      <c r="F89" s="24">
        <v>45643</v>
      </c>
      <c r="G89" s="25">
        <v>45638</v>
      </c>
      <c r="H89" s="23"/>
      <c r="I89" s="58" t="s">
        <v>14</v>
      </c>
      <c r="J89" s="60">
        <v>54173.8</v>
      </c>
      <c r="K89" s="61"/>
      <c r="L89" s="60"/>
      <c r="M89" s="60"/>
      <c r="N89" s="60"/>
      <c r="O89" s="60">
        <f t="shared" si="1"/>
        <v>54173.8</v>
      </c>
      <c r="P89" s="75" t="s">
        <v>15</v>
      </c>
      <c r="Q89" s="1"/>
    </row>
    <row r="90" spans="2:17" ht="18.75" x14ac:dyDescent="0.3">
      <c r="B90" s="22" t="s">
        <v>299</v>
      </c>
      <c r="C90" s="22" t="s">
        <v>300</v>
      </c>
      <c r="D90" s="22" t="s">
        <v>301</v>
      </c>
      <c r="E90" s="23" t="s">
        <v>302</v>
      </c>
      <c r="F90" s="24">
        <v>45644</v>
      </c>
      <c r="G90" s="25">
        <v>45628</v>
      </c>
      <c r="H90" s="23"/>
      <c r="I90" s="58" t="s">
        <v>14</v>
      </c>
      <c r="J90" s="60">
        <v>141600</v>
      </c>
      <c r="K90" s="61"/>
      <c r="L90" s="60"/>
      <c r="M90" s="60"/>
      <c r="N90" s="60"/>
      <c r="O90" s="60">
        <f t="shared" si="1"/>
        <v>141600</v>
      </c>
      <c r="P90" s="75" t="s">
        <v>15</v>
      </c>
      <c r="Q90" s="1"/>
    </row>
    <row r="91" spans="2:17" ht="18.75" x14ac:dyDescent="0.3">
      <c r="B91" s="22" t="s">
        <v>299</v>
      </c>
      <c r="C91" s="22" t="s">
        <v>300</v>
      </c>
      <c r="D91" s="22" t="s">
        <v>301</v>
      </c>
      <c r="E91" s="23" t="s">
        <v>303</v>
      </c>
      <c r="F91" s="24">
        <v>45644</v>
      </c>
      <c r="G91" s="25">
        <v>45631</v>
      </c>
      <c r="H91" s="23"/>
      <c r="I91" s="58" t="s">
        <v>14</v>
      </c>
      <c r="J91" s="60">
        <v>141600</v>
      </c>
      <c r="K91" s="61"/>
      <c r="L91" s="60"/>
      <c r="M91" s="60"/>
      <c r="N91" s="60"/>
      <c r="O91" s="60">
        <f t="shared" si="1"/>
        <v>141600</v>
      </c>
      <c r="P91" s="75" t="s">
        <v>15</v>
      </c>
      <c r="Q91" s="1"/>
    </row>
    <row r="92" spans="2:17" ht="18.75" x14ac:dyDescent="0.3">
      <c r="B92" s="22" t="s">
        <v>299</v>
      </c>
      <c r="C92" s="22" t="s">
        <v>300</v>
      </c>
      <c r="D92" s="22" t="s">
        <v>301</v>
      </c>
      <c r="E92" s="23" t="s">
        <v>304</v>
      </c>
      <c r="F92" s="24">
        <v>45644</v>
      </c>
      <c r="G92" s="25">
        <v>45635</v>
      </c>
      <c r="H92" s="23"/>
      <c r="I92" s="58" t="s">
        <v>14</v>
      </c>
      <c r="J92" s="60">
        <v>188800</v>
      </c>
      <c r="K92" s="61"/>
      <c r="L92" s="60"/>
      <c r="M92" s="60"/>
      <c r="N92" s="60"/>
      <c r="O92" s="60">
        <f t="shared" si="1"/>
        <v>188800</v>
      </c>
      <c r="P92" s="75" t="s">
        <v>15</v>
      </c>
      <c r="Q92" s="1"/>
    </row>
    <row r="93" spans="2:17" ht="18.75" x14ac:dyDescent="0.3">
      <c r="B93" s="22" t="s">
        <v>299</v>
      </c>
      <c r="C93" s="22" t="s">
        <v>300</v>
      </c>
      <c r="D93" s="22" t="s">
        <v>301</v>
      </c>
      <c r="E93" s="23" t="s">
        <v>305</v>
      </c>
      <c r="F93" s="24">
        <v>45644</v>
      </c>
      <c r="G93" s="25">
        <v>45637</v>
      </c>
      <c r="H93" s="23"/>
      <c r="I93" s="58" t="s">
        <v>14</v>
      </c>
      <c r="J93" s="60">
        <v>170297.60000000001</v>
      </c>
      <c r="K93" s="61"/>
      <c r="L93" s="60"/>
      <c r="M93" s="60"/>
      <c r="N93" s="60"/>
      <c r="O93" s="60">
        <f t="shared" si="1"/>
        <v>170297.60000000001</v>
      </c>
      <c r="P93" s="75" t="s">
        <v>15</v>
      </c>
      <c r="Q93" s="1"/>
    </row>
    <row r="94" spans="2:17" ht="18.75" x14ac:dyDescent="0.3">
      <c r="B94" s="22" t="s">
        <v>299</v>
      </c>
      <c r="C94" s="22" t="s">
        <v>300</v>
      </c>
      <c r="D94" s="22" t="s">
        <v>301</v>
      </c>
      <c r="E94" s="23" t="s">
        <v>306</v>
      </c>
      <c r="F94" s="24">
        <v>45644</v>
      </c>
      <c r="G94" s="25">
        <v>45638</v>
      </c>
      <c r="H94" s="23"/>
      <c r="I94" s="58" t="s">
        <v>14</v>
      </c>
      <c r="J94" s="60">
        <v>170297.60000000001</v>
      </c>
      <c r="K94" s="61"/>
      <c r="L94" s="60"/>
      <c r="M94" s="60"/>
      <c r="N94" s="60"/>
      <c r="O94" s="60">
        <f t="shared" si="1"/>
        <v>170297.60000000001</v>
      </c>
      <c r="P94" s="75" t="s">
        <v>15</v>
      </c>
      <c r="Q94" s="1"/>
    </row>
    <row r="95" spans="2:17" ht="18.75" x14ac:dyDescent="0.3">
      <c r="B95" s="22" t="s">
        <v>299</v>
      </c>
      <c r="C95" s="22" t="s">
        <v>300</v>
      </c>
      <c r="D95" s="22" t="s">
        <v>301</v>
      </c>
      <c r="E95" s="23" t="s">
        <v>307</v>
      </c>
      <c r="F95" s="24">
        <v>45644</v>
      </c>
      <c r="G95" s="25">
        <v>45639</v>
      </c>
      <c r="H95" s="23"/>
      <c r="I95" s="58" t="s">
        <v>14</v>
      </c>
      <c r="J95" s="60">
        <v>187404.08</v>
      </c>
      <c r="K95" s="61"/>
      <c r="L95" s="60"/>
      <c r="M95" s="60"/>
      <c r="N95" s="60"/>
      <c r="O95" s="60">
        <f t="shared" si="1"/>
        <v>187404.08</v>
      </c>
      <c r="P95" s="75" t="s">
        <v>15</v>
      </c>
      <c r="Q95" s="1"/>
    </row>
    <row r="96" spans="2:17" ht="18.75" x14ac:dyDescent="0.3">
      <c r="B96" s="22" t="s">
        <v>299</v>
      </c>
      <c r="C96" s="22" t="s">
        <v>300</v>
      </c>
      <c r="D96" s="22" t="s">
        <v>301</v>
      </c>
      <c r="E96" s="23" t="s">
        <v>145</v>
      </c>
      <c r="F96" s="24">
        <v>45646</v>
      </c>
      <c r="G96" s="25">
        <v>45610</v>
      </c>
      <c r="H96" s="23"/>
      <c r="I96" s="58" t="s">
        <v>14</v>
      </c>
      <c r="J96" s="77">
        <v>132750</v>
      </c>
      <c r="K96" s="61"/>
      <c r="L96" s="60"/>
      <c r="M96" s="60"/>
      <c r="N96" s="60"/>
      <c r="O96" s="60">
        <f t="shared" si="1"/>
        <v>132750</v>
      </c>
      <c r="P96" s="75" t="s">
        <v>15</v>
      </c>
      <c r="Q96" s="1"/>
    </row>
    <row r="97" spans="2:17" ht="18.75" x14ac:dyDescent="0.3">
      <c r="B97" s="22" t="s">
        <v>299</v>
      </c>
      <c r="C97" s="22" t="s">
        <v>300</v>
      </c>
      <c r="D97" s="22" t="s">
        <v>301</v>
      </c>
      <c r="E97" s="23" t="s">
        <v>308</v>
      </c>
      <c r="F97" s="24">
        <v>45646</v>
      </c>
      <c r="G97" s="25">
        <v>45614</v>
      </c>
      <c r="H97" s="23"/>
      <c r="I97" s="58" t="s">
        <v>14</v>
      </c>
      <c r="J97" s="77">
        <v>141600</v>
      </c>
      <c r="K97" s="61"/>
      <c r="L97" s="60"/>
      <c r="M97" s="60"/>
      <c r="N97" s="60"/>
      <c r="O97" s="60">
        <f t="shared" si="1"/>
        <v>141600</v>
      </c>
      <c r="P97" s="75" t="s">
        <v>15</v>
      </c>
      <c r="Q97" s="1"/>
    </row>
    <row r="98" spans="2:17" ht="18.75" x14ac:dyDescent="0.3">
      <c r="B98" s="22" t="s">
        <v>299</v>
      </c>
      <c r="C98" s="22" t="s">
        <v>300</v>
      </c>
      <c r="D98" s="22" t="s">
        <v>301</v>
      </c>
      <c r="E98" s="23" t="s">
        <v>309</v>
      </c>
      <c r="F98" s="24">
        <v>45646</v>
      </c>
      <c r="G98" s="25">
        <v>45616</v>
      </c>
      <c r="H98" s="23"/>
      <c r="I98" s="58" t="s">
        <v>14</v>
      </c>
      <c r="J98" s="77">
        <v>204730</v>
      </c>
      <c r="K98" s="61"/>
      <c r="L98" s="60"/>
      <c r="M98" s="60"/>
      <c r="N98" s="60"/>
      <c r="O98" s="60">
        <f t="shared" si="1"/>
        <v>204730</v>
      </c>
      <c r="P98" s="75" t="s">
        <v>15</v>
      </c>
      <c r="Q98" s="1"/>
    </row>
    <row r="99" spans="2:17" ht="18.75" x14ac:dyDescent="0.3">
      <c r="B99" s="22" t="s">
        <v>299</v>
      </c>
      <c r="C99" s="22" t="s">
        <v>300</v>
      </c>
      <c r="D99" s="22" t="s">
        <v>301</v>
      </c>
      <c r="E99" s="23" t="s">
        <v>310</v>
      </c>
      <c r="F99" s="24">
        <v>45646</v>
      </c>
      <c r="G99" s="25">
        <v>45616</v>
      </c>
      <c r="H99" s="23"/>
      <c r="I99" s="58" t="s">
        <v>14</v>
      </c>
      <c r="J99" s="77">
        <v>204730</v>
      </c>
      <c r="K99" s="61"/>
      <c r="L99" s="60"/>
      <c r="M99" s="60"/>
      <c r="N99" s="60"/>
      <c r="O99" s="60">
        <f t="shared" si="1"/>
        <v>204730</v>
      </c>
      <c r="P99" s="75" t="s">
        <v>15</v>
      </c>
      <c r="Q99" s="1"/>
    </row>
    <row r="100" spans="2:17" ht="18.75" x14ac:dyDescent="0.3">
      <c r="B100" s="22" t="s">
        <v>299</v>
      </c>
      <c r="C100" s="22" t="s">
        <v>300</v>
      </c>
      <c r="D100" s="22" t="s">
        <v>301</v>
      </c>
      <c r="E100" s="23" t="s">
        <v>311</v>
      </c>
      <c r="F100" s="24">
        <v>45646</v>
      </c>
      <c r="G100" s="25">
        <v>45617</v>
      </c>
      <c r="H100" s="23"/>
      <c r="I100" s="58" t="s">
        <v>14</v>
      </c>
      <c r="J100" s="77">
        <v>126189.2</v>
      </c>
      <c r="K100" s="61"/>
      <c r="L100" s="60"/>
      <c r="M100" s="60"/>
      <c r="N100" s="60"/>
      <c r="O100" s="60">
        <f t="shared" si="1"/>
        <v>126189.2</v>
      </c>
      <c r="P100" s="75" t="s">
        <v>15</v>
      </c>
      <c r="Q100" s="1"/>
    </row>
    <row r="101" spans="2:17" ht="18.75" x14ac:dyDescent="0.3">
      <c r="B101" s="22" t="s">
        <v>312</v>
      </c>
      <c r="C101" s="22" t="s">
        <v>313</v>
      </c>
      <c r="D101" s="22" t="s">
        <v>314</v>
      </c>
      <c r="E101" s="23" t="s">
        <v>315</v>
      </c>
      <c r="F101" s="24">
        <v>45653</v>
      </c>
      <c r="G101" s="25">
        <v>45649</v>
      </c>
      <c r="H101" s="23"/>
      <c r="I101" s="58" t="s">
        <v>14</v>
      </c>
      <c r="J101" s="77">
        <v>44216.02</v>
      </c>
      <c r="K101" s="61"/>
      <c r="L101" s="60"/>
      <c r="M101" s="60"/>
      <c r="N101" s="60"/>
      <c r="O101" s="60">
        <f t="shared" si="1"/>
        <v>44216.02</v>
      </c>
      <c r="P101" s="75" t="s">
        <v>15</v>
      </c>
      <c r="Q101" s="1"/>
    </row>
    <row r="102" spans="2:17" ht="18.75" x14ac:dyDescent="0.3">
      <c r="B102" s="22" t="s">
        <v>316</v>
      </c>
      <c r="C102" s="22" t="s">
        <v>317</v>
      </c>
      <c r="D102" s="22" t="s">
        <v>318</v>
      </c>
      <c r="E102" s="23" t="s">
        <v>319</v>
      </c>
      <c r="F102" s="24">
        <v>45645</v>
      </c>
      <c r="G102" s="25">
        <v>45639</v>
      </c>
      <c r="H102" s="23"/>
      <c r="I102" s="58" t="s">
        <v>14</v>
      </c>
      <c r="J102" s="60">
        <v>233050</v>
      </c>
      <c r="K102" s="61"/>
      <c r="L102" s="60"/>
      <c r="M102" s="60"/>
      <c r="N102" s="60"/>
      <c r="O102" s="60">
        <f t="shared" si="1"/>
        <v>233050</v>
      </c>
      <c r="P102" s="75" t="s">
        <v>15</v>
      </c>
      <c r="Q102" s="1"/>
    </row>
    <row r="103" spans="2:17" ht="18.75" x14ac:dyDescent="0.3">
      <c r="B103" s="22" t="s">
        <v>148</v>
      </c>
      <c r="C103" s="22" t="s">
        <v>320</v>
      </c>
      <c r="D103" s="22" t="s">
        <v>149</v>
      </c>
      <c r="E103" s="23" t="s">
        <v>321</v>
      </c>
      <c r="F103" s="24">
        <v>45643</v>
      </c>
      <c r="G103" s="25">
        <v>45638</v>
      </c>
      <c r="H103" s="23"/>
      <c r="I103" s="58" t="s">
        <v>14</v>
      </c>
      <c r="J103" s="60">
        <v>1282450.01</v>
      </c>
      <c r="K103" s="61"/>
      <c r="L103" s="60"/>
      <c r="M103" s="60"/>
      <c r="N103" s="60"/>
      <c r="O103" s="60">
        <f t="shared" si="1"/>
        <v>1282450.01</v>
      </c>
      <c r="P103" s="75" t="s">
        <v>15</v>
      </c>
      <c r="Q103" s="1"/>
    </row>
    <row r="104" spans="2:17" ht="18.75" x14ac:dyDescent="0.3">
      <c r="B104" s="22" t="s">
        <v>322</v>
      </c>
      <c r="C104" s="22" t="s">
        <v>323</v>
      </c>
      <c r="D104" s="22" t="s">
        <v>324</v>
      </c>
      <c r="E104" s="23" t="s">
        <v>325</v>
      </c>
      <c r="F104" s="24">
        <v>45649</v>
      </c>
      <c r="G104" s="25">
        <v>45638</v>
      </c>
      <c r="H104" s="23"/>
      <c r="I104" s="58" t="s">
        <v>14</v>
      </c>
      <c r="J104" s="60">
        <v>250226.41</v>
      </c>
      <c r="K104" s="61"/>
      <c r="L104" s="60"/>
      <c r="M104" s="60"/>
      <c r="N104" s="60"/>
      <c r="O104" s="60">
        <f t="shared" si="1"/>
        <v>250226.41</v>
      </c>
      <c r="P104" s="75" t="s">
        <v>15</v>
      </c>
      <c r="Q104" s="1"/>
    </row>
    <row r="105" spans="2:17" ht="18.75" x14ac:dyDescent="0.3">
      <c r="B105" s="22" t="s">
        <v>322</v>
      </c>
      <c r="C105" s="22" t="s">
        <v>323</v>
      </c>
      <c r="D105" s="22" t="s">
        <v>324</v>
      </c>
      <c r="E105" s="23" t="s">
        <v>326</v>
      </c>
      <c r="F105" s="24">
        <v>45649</v>
      </c>
      <c r="G105" s="25">
        <v>45642</v>
      </c>
      <c r="H105" s="23"/>
      <c r="I105" s="58" t="s">
        <v>14</v>
      </c>
      <c r="J105" s="60">
        <v>246523.75</v>
      </c>
      <c r="K105" s="61"/>
      <c r="L105" s="60"/>
      <c r="M105" s="60"/>
      <c r="N105" s="60"/>
      <c r="O105" s="60">
        <f t="shared" si="1"/>
        <v>246523.75</v>
      </c>
      <c r="P105" s="75" t="s">
        <v>15</v>
      </c>
      <c r="Q105" s="1"/>
    </row>
    <row r="106" spans="2:17" ht="18.75" x14ac:dyDescent="0.3">
      <c r="B106" s="22" t="s">
        <v>322</v>
      </c>
      <c r="C106" s="22" t="s">
        <v>323</v>
      </c>
      <c r="D106" s="22" t="s">
        <v>324</v>
      </c>
      <c r="E106" s="23" t="s">
        <v>327</v>
      </c>
      <c r="F106" s="24">
        <v>45649</v>
      </c>
      <c r="G106" s="25">
        <v>45643</v>
      </c>
      <c r="H106" s="23"/>
      <c r="I106" s="58" t="s">
        <v>14</v>
      </c>
      <c r="J106" s="60">
        <v>209104.96</v>
      </c>
      <c r="K106" s="61"/>
      <c r="L106" s="60"/>
      <c r="M106" s="60"/>
      <c r="N106" s="60"/>
      <c r="O106" s="60">
        <f t="shared" si="1"/>
        <v>209104.96</v>
      </c>
      <c r="P106" s="75" t="s">
        <v>15</v>
      </c>
      <c r="Q106" s="1"/>
    </row>
    <row r="107" spans="2:17" ht="18.75" x14ac:dyDescent="0.3">
      <c r="B107" s="22" t="s">
        <v>322</v>
      </c>
      <c r="C107" s="22" t="s">
        <v>323</v>
      </c>
      <c r="D107" s="22" t="s">
        <v>324</v>
      </c>
      <c r="E107" s="23" t="s">
        <v>328</v>
      </c>
      <c r="F107" s="24">
        <v>45649</v>
      </c>
      <c r="G107" s="25">
        <v>45644</v>
      </c>
      <c r="H107" s="23"/>
      <c r="I107" s="58" t="s">
        <v>14</v>
      </c>
      <c r="J107" s="60">
        <v>370213.2</v>
      </c>
      <c r="K107" s="61"/>
      <c r="L107" s="60"/>
      <c r="M107" s="60"/>
      <c r="N107" s="60"/>
      <c r="O107" s="60">
        <f t="shared" si="1"/>
        <v>370213.2</v>
      </c>
      <c r="P107" s="75" t="s">
        <v>15</v>
      </c>
      <c r="Q107" s="1"/>
    </row>
    <row r="108" spans="2:17" ht="18.75" x14ac:dyDescent="0.3">
      <c r="B108" s="22" t="s">
        <v>322</v>
      </c>
      <c r="C108" s="22" t="s">
        <v>323</v>
      </c>
      <c r="D108" s="22" t="s">
        <v>324</v>
      </c>
      <c r="E108" s="23" t="s">
        <v>329</v>
      </c>
      <c r="F108" s="24">
        <v>45649</v>
      </c>
      <c r="G108" s="25">
        <v>45645</v>
      </c>
      <c r="H108" s="23"/>
      <c r="I108" s="58" t="s">
        <v>14</v>
      </c>
      <c r="J108" s="60">
        <v>323931.67</v>
      </c>
      <c r="K108" s="61"/>
      <c r="L108" s="60"/>
      <c r="M108" s="60"/>
      <c r="N108" s="60"/>
      <c r="O108" s="60">
        <f t="shared" si="1"/>
        <v>323931.67</v>
      </c>
      <c r="P108" s="75" t="s">
        <v>15</v>
      </c>
      <c r="Q108" s="1"/>
    </row>
    <row r="109" spans="2:17" ht="18.75" x14ac:dyDescent="0.3">
      <c r="B109" s="22" t="s">
        <v>330</v>
      </c>
      <c r="C109" s="22" t="s">
        <v>331</v>
      </c>
      <c r="D109" s="22" t="s">
        <v>332</v>
      </c>
      <c r="E109" s="23" t="s">
        <v>333</v>
      </c>
      <c r="F109" s="24">
        <v>45653</v>
      </c>
      <c r="G109" s="25">
        <v>45645</v>
      </c>
      <c r="H109" s="23"/>
      <c r="I109" s="58" t="s">
        <v>14</v>
      </c>
      <c r="J109" s="60">
        <v>232530.8</v>
      </c>
      <c r="K109" s="61"/>
      <c r="L109" s="60"/>
      <c r="M109" s="60"/>
      <c r="N109" s="60"/>
      <c r="O109" s="60">
        <f t="shared" si="1"/>
        <v>232530.8</v>
      </c>
      <c r="P109" s="75" t="s">
        <v>15</v>
      </c>
      <c r="Q109" s="1"/>
    </row>
    <row r="110" spans="2:17" ht="18.75" x14ac:dyDescent="0.3">
      <c r="B110" s="67" t="s">
        <v>63</v>
      </c>
      <c r="C110" s="67" t="s">
        <v>64</v>
      </c>
      <c r="D110" s="67" t="s">
        <v>65</v>
      </c>
      <c r="E110" s="67" t="s">
        <v>66</v>
      </c>
      <c r="F110" s="76">
        <v>44988</v>
      </c>
      <c r="G110" s="76">
        <v>44936</v>
      </c>
      <c r="H110" s="80"/>
      <c r="I110" s="68" t="s">
        <v>14</v>
      </c>
      <c r="J110" s="65"/>
      <c r="K110" s="66"/>
      <c r="L110" s="66"/>
      <c r="M110" s="66"/>
      <c r="N110" s="66">
        <v>65000</v>
      </c>
      <c r="O110" s="60">
        <f t="shared" si="1"/>
        <v>65000</v>
      </c>
      <c r="P110" s="75" t="s">
        <v>15</v>
      </c>
      <c r="Q110" s="1"/>
    </row>
    <row r="111" spans="2:17" ht="18.75" x14ac:dyDescent="0.3">
      <c r="B111" s="63" t="s">
        <v>63</v>
      </c>
      <c r="C111" s="67" t="s">
        <v>67</v>
      </c>
      <c r="D111" s="67" t="s">
        <v>65</v>
      </c>
      <c r="E111" s="67" t="s">
        <v>68</v>
      </c>
      <c r="F111" s="68">
        <v>45289</v>
      </c>
      <c r="G111" s="68">
        <v>44965</v>
      </c>
      <c r="H111" s="80"/>
      <c r="I111" s="68" t="s">
        <v>14</v>
      </c>
      <c r="J111" s="65"/>
      <c r="K111" s="66"/>
      <c r="L111" s="66"/>
      <c r="M111" s="66"/>
      <c r="N111" s="65">
        <v>65000</v>
      </c>
      <c r="O111" s="60">
        <f t="shared" si="1"/>
        <v>65000</v>
      </c>
      <c r="P111" s="75" t="s">
        <v>26</v>
      </c>
      <c r="Q111" s="1"/>
    </row>
    <row r="112" spans="2:17" ht="18.75" x14ac:dyDescent="0.3">
      <c r="B112" s="63" t="s">
        <v>63</v>
      </c>
      <c r="C112" s="67" t="s">
        <v>69</v>
      </c>
      <c r="D112" s="67" t="s">
        <v>65</v>
      </c>
      <c r="E112" s="67" t="s">
        <v>70</v>
      </c>
      <c r="F112" s="68">
        <v>45289</v>
      </c>
      <c r="G112" s="68">
        <v>44993</v>
      </c>
      <c r="H112" s="80"/>
      <c r="I112" s="68" t="s">
        <v>14</v>
      </c>
      <c r="J112" s="65"/>
      <c r="K112" s="66"/>
      <c r="L112" s="66"/>
      <c r="M112" s="66"/>
      <c r="N112" s="65">
        <v>65000</v>
      </c>
      <c r="O112" s="60">
        <f t="shared" si="1"/>
        <v>65000</v>
      </c>
      <c r="P112" s="75" t="s">
        <v>26</v>
      </c>
      <c r="Q112" s="1"/>
    </row>
    <row r="113" spans="2:17" ht="18.75" x14ac:dyDescent="0.3">
      <c r="B113" s="63" t="s">
        <v>63</v>
      </c>
      <c r="C113" s="67" t="s">
        <v>71</v>
      </c>
      <c r="D113" s="67" t="s">
        <v>65</v>
      </c>
      <c r="E113" s="67" t="s">
        <v>72</v>
      </c>
      <c r="F113" s="68">
        <v>45289</v>
      </c>
      <c r="G113" s="68">
        <v>45027</v>
      </c>
      <c r="H113" s="80"/>
      <c r="I113" s="68" t="s">
        <v>14</v>
      </c>
      <c r="J113" s="65"/>
      <c r="K113" s="66"/>
      <c r="L113" s="66"/>
      <c r="M113" s="66"/>
      <c r="N113" s="65">
        <v>65000</v>
      </c>
      <c r="O113" s="60">
        <f t="shared" si="1"/>
        <v>65000</v>
      </c>
      <c r="P113" s="75" t="s">
        <v>26</v>
      </c>
      <c r="Q113" s="1"/>
    </row>
    <row r="114" spans="2:17" ht="18.75" x14ac:dyDescent="0.3">
      <c r="B114" s="63" t="s">
        <v>63</v>
      </c>
      <c r="C114" s="67" t="s">
        <v>73</v>
      </c>
      <c r="D114" s="67" t="s">
        <v>65</v>
      </c>
      <c r="E114" s="67" t="s">
        <v>74</v>
      </c>
      <c r="F114" s="68">
        <v>45289</v>
      </c>
      <c r="G114" s="68">
        <v>45054</v>
      </c>
      <c r="H114" s="80"/>
      <c r="I114" s="68" t="s">
        <v>14</v>
      </c>
      <c r="J114" s="65"/>
      <c r="K114" s="66"/>
      <c r="L114" s="66"/>
      <c r="M114" s="66"/>
      <c r="N114" s="65">
        <v>65000</v>
      </c>
      <c r="O114" s="60">
        <f t="shared" si="1"/>
        <v>65000</v>
      </c>
      <c r="P114" s="75" t="s">
        <v>26</v>
      </c>
      <c r="Q114" s="1"/>
    </row>
    <row r="115" spans="2:17" ht="18.75" x14ac:dyDescent="0.3">
      <c r="B115" s="63" t="s">
        <v>63</v>
      </c>
      <c r="C115" s="67" t="s">
        <v>75</v>
      </c>
      <c r="D115" s="67" t="s">
        <v>65</v>
      </c>
      <c r="E115" s="67" t="s">
        <v>76</v>
      </c>
      <c r="F115" s="68">
        <v>45289</v>
      </c>
      <c r="G115" s="68">
        <v>45082</v>
      </c>
      <c r="H115" s="80"/>
      <c r="I115" s="68" t="s">
        <v>14</v>
      </c>
      <c r="J115" s="65"/>
      <c r="K115" s="66"/>
      <c r="L115" s="66"/>
      <c r="M115" s="66"/>
      <c r="N115" s="65">
        <v>65000</v>
      </c>
      <c r="O115" s="60">
        <f t="shared" si="1"/>
        <v>65000</v>
      </c>
      <c r="P115" s="75" t="s">
        <v>26</v>
      </c>
      <c r="Q115" s="1"/>
    </row>
    <row r="116" spans="2:17" ht="18.75" x14ac:dyDescent="0.3">
      <c r="B116" s="63" t="s">
        <v>63</v>
      </c>
      <c r="C116" s="67" t="s">
        <v>77</v>
      </c>
      <c r="D116" s="67" t="s">
        <v>65</v>
      </c>
      <c r="E116" s="67" t="s">
        <v>78</v>
      </c>
      <c r="F116" s="68">
        <v>45289</v>
      </c>
      <c r="G116" s="68">
        <v>45117</v>
      </c>
      <c r="H116" s="80"/>
      <c r="I116" s="68" t="s">
        <v>14</v>
      </c>
      <c r="J116" s="65"/>
      <c r="K116" s="66"/>
      <c r="L116" s="66"/>
      <c r="M116" s="66"/>
      <c r="N116" s="65">
        <v>65000</v>
      </c>
      <c r="O116" s="60">
        <f t="shared" si="1"/>
        <v>65000</v>
      </c>
      <c r="P116" s="75" t="s">
        <v>26</v>
      </c>
      <c r="Q116" s="1"/>
    </row>
    <row r="117" spans="2:17" ht="18.75" x14ac:dyDescent="0.3">
      <c r="B117" s="63" t="s">
        <v>63</v>
      </c>
      <c r="C117" s="67" t="s">
        <v>79</v>
      </c>
      <c r="D117" s="67" t="s">
        <v>65</v>
      </c>
      <c r="E117" s="67" t="s">
        <v>80</v>
      </c>
      <c r="F117" s="68">
        <v>45289</v>
      </c>
      <c r="G117" s="68">
        <v>45145</v>
      </c>
      <c r="H117" s="80"/>
      <c r="I117" s="68" t="s">
        <v>14</v>
      </c>
      <c r="J117" s="65"/>
      <c r="K117" s="66"/>
      <c r="L117" s="66"/>
      <c r="M117" s="66"/>
      <c r="N117" s="65">
        <v>65000</v>
      </c>
      <c r="O117" s="60">
        <f t="shared" si="1"/>
        <v>65000</v>
      </c>
      <c r="P117" s="75" t="s">
        <v>26</v>
      </c>
      <c r="Q117" s="1"/>
    </row>
    <row r="118" spans="2:17" ht="18.75" x14ac:dyDescent="0.3">
      <c r="B118" s="63" t="s">
        <v>63</v>
      </c>
      <c r="C118" s="67" t="s">
        <v>81</v>
      </c>
      <c r="D118" s="67" t="s">
        <v>65</v>
      </c>
      <c r="E118" s="67" t="s">
        <v>82</v>
      </c>
      <c r="F118" s="68">
        <v>45289</v>
      </c>
      <c r="G118" s="68">
        <v>45189</v>
      </c>
      <c r="H118" s="80"/>
      <c r="I118" s="68" t="s">
        <v>14</v>
      </c>
      <c r="J118" s="65"/>
      <c r="K118" s="66"/>
      <c r="L118" s="66"/>
      <c r="M118" s="66"/>
      <c r="N118" s="65">
        <v>65000</v>
      </c>
      <c r="O118" s="60">
        <f t="shared" si="1"/>
        <v>65000</v>
      </c>
      <c r="P118" s="75" t="s">
        <v>26</v>
      </c>
      <c r="Q118" s="1"/>
    </row>
    <row r="119" spans="2:17" ht="18.75" x14ac:dyDescent="0.3">
      <c r="B119" s="63" t="s">
        <v>63</v>
      </c>
      <c r="C119" s="67" t="s">
        <v>83</v>
      </c>
      <c r="D119" s="67" t="s">
        <v>65</v>
      </c>
      <c r="E119" s="67" t="s">
        <v>84</v>
      </c>
      <c r="F119" s="68">
        <v>45289</v>
      </c>
      <c r="G119" s="68">
        <v>45215</v>
      </c>
      <c r="H119" s="80"/>
      <c r="I119" s="68" t="s">
        <v>14</v>
      </c>
      <c r="J119" s="65"/>
      <c r="K119" s="66"/>
      <c r="L119" s="66"/>
      <c r="M119" s="66"/>
      <c r="N119" s="65">
        <v>65000</v>
      </c>
      <c r="O119" s="60">
        <f t="shared" si="1"/>
        <v>65000</v>
      </c>
      <c r="P119" s="75" t="s">
        <v>26</v>
      </c>
      <c r="Q119" s="1"/>
    </row>
    <row r="120" spans="2:17" ht="18.75" x14ac:dyDescent="0.3">
      <c r="B120" s="63" t="s">
        <v>63</v>
      </c>
      <c r="C120" s="67" t="s">
        <v>85</v>
      </c>
      <c r="D120" s="67" t="s">
        <v>65</v>
      </c>
      <c r="E120" s="67" t="s">
        <v>86</v>
      </c>
      <c r="F120" s="68">
        <v>45289</v>
      </c>
      <c r="G120" s="68">
        <v>45231</v>
      </c>
      <c r="H120" s="80"/>
      <c r="I120" s="68" t="s">
        <v>14</v>
      </c>
      <c r="J120" s="65"/>
      <c r="K120" s="66"/>
      <c r="L120" s="66"/>
      <c r="M120" s="66"/>
      <c r="N120" s="65">
        <v>65000</v>
      </c>
      <c r="O120" s="60">
        <f t="shared" si="1"/>
        <v>65000</v>
      </c>
      <c r="P120" s="75" t="s">
        <v>26</v>
      </c>
      <c r="Q120" s="1"/>
    </row>
    <row r="121" spans="2:17" ht="18.75" x14ac:dyDescent="0.3">
      <c r="B121" s="63" t="s">
        <v>63</v>
      </c>
      <c r="C121" s="67" t="s">
        <v>87</v>
      </c>
      <c r="D121" s="67" t="s">
        <v>65</v>
      </c>
      <c r="E121" s="67" t="s">
        <v>88</v>
      </c>
      <c r="F121" s="68">
        <v>45289</v>
      </c>
      <c r="G121" s="68">
        <v>45261</v>
      </c>
      <c r="H121" s="80"/>
      <c r="I121" s="68" t="s">
        <v>14</v>
      </c>
      <c r="J121" s="65"/>
      <c r="K121" s="66"/>
      <c r="L121" s="66"/>
      <c r="M121" s="66"/>
      <c r="N121" s="65">
        <v>65000</v>
      </c>
      <c r="O121" s="60">
        <f t="shared" si="1"/>
        <v>65000</v>
      </c>
      <c r="P121" s="75" t="s">
        <v>26</v>
      </c>
      <c r="Q121" s="1"/>
    </row>
    <row r="122" spans="2:17" ht="18.75" x14ac:dyDescent="0.3">
      <c r="B122" s="71" t="s">
        <v>90</v>
      </c>
      <c r="C122" s="69" t="s">
        <v>91</v>
      </c>
      <c r="D122" s="67" t="s">
        <v>92</v>
      </c>
      <c r="E122" s="67" t="s">
        <v>93</v>
      </c>
      <c r="F122" s="68" t="s">
        <v>94</v>
      </c>
      <c r="G122" s="68" t="s">
        <v>95</v>
      </c>
      <c r="H122" s="68" t="s">
        <v>41</v>
      </c>
      <c r="I122" s="68" t="s">
        <v>14</v>
      </c>
      <c r="J122" s="66"/>
      <c r="K122" s="66"/>
      <c r="L122" s="66"/>
      <c r="M122" s="66"/>
      <c r="N122" s="66">
        <v>41005</v>
      </c>
      <c r="O122" s="60">
        <f t="shared" si="1"/>
        <v>41005</v>
      </c>
      <c r="P122" s="75" t="s">
        <v>15</v>
      </c>
      <c r="Q122" s="1"/>
    </row>
    <row r="123" spans="2:17" ht="18.75" x14ac:dyDescent="0.3">
      <c r="B123" s="22" t="s">
        <v>334</v>
      </c>
      <c r="C123" s="22" t="s">
        <v>335</v>
      </c>
      <c r="D123" s="22" t="s">
        <v>336</v>
      </c>
      <c r="E123" s="23" t="s">
        <v>337</v>
      </c>
      <c r="F123" s="24">
        <v>45645</v>
      </c>
      <c r="G123" s="25">
        <v>45642</v>
      </c>
      <c r="H123" s="23"/>
      <c r="I123" s="68" t="s">
        <v>14</v>
      </c>
      <c r="J123" s="66">
        <v>58560</v>
      </c>
      <c r="K123" s="66"/>
      <c r="L123" s="66"/>
      <c r="M123" s="66"/>
      <c r="N123" s="66"/>
      <c r="O123" s="60">
        <f t="shared" si="1"/>
        <v>58560</v>
      </c>
      <c r="P123" s="75" t="s">
        <v>15</v>
      </c>
      <c r="Q123" s="1"/>
    </row>
    <row r="124" spans="2:17" ht="18.75" x14ac:dyDescent="0.3">
      <c r="B124" s="22" t="s">
        <v>334</v>
      </c>
      <c r="C124" s="22" t="s">
        <v>338</v>
      </c>
      <c r="D124" s="22" t="s">
        <v>336</v>
      </c>
      <c r="E124" s="23" t="s">
        <v>339</v>
      </c>
      <c r="F124" s="24">
        <v>45645</v>
      </c>
      <c r="G124" s="25">
        <v>45642</v>
      </c>
      <c r="H124" s="23"/>
      <c r="I124" s="68" t="s">
        <v>14</v>
      </c>
      <c r="J124" s="66">
        <v>209628.18</v>
      </c>
      <c r="K124" s="66"/>
      <c r="L124" s="66"/>
      <c r="M124" s="66"/>
      <c r="N124" s="66"/>
      <c r="O124" s="60">
        <f t="shared" si="1"/>
        <v>209628.18</v>
      </c>
      <c r="P124" s="75" t="s">
        <v>15</v>
      </c>
      <c r="Q124" s="1"/>
    </row>
    <row r="125" spans="2:17" ht="18.75" x14ac:dyDescent="0.3">
      <c r="B125" s="71" t="s">
        <v>340</v>
      </c>
      <c r="C125" s="69" t="s">
        <v>341</v>
      </c>
      <c r="D125" s="67" t="s">
        <v>342</v>
      </c>
      <c r="E125" s="67" t="s">
        <v>343</v>
      </c>
      <c r="F125" s="68">
        <v>45638</v>
      </c>
      <c r="G125" s="68">
        <v>45631</v>
      </c>
      <c r="H125" s="68"/>
      <c r="I125" s="68" t="s">
        <v>14</v>
      </c>
      <c r="J125" s="66">
        <v>377600</v>
      </c>
      <c r="K125" s="66"/>
      <c r="L125" s="66"/>
      <c r="M125" s="66"/>
      <c r="N125" s="66"/>
      <c r="O125" s="60">
        <f t="shared" si="1"/>
        <v>377600</v>
      </c>
      <c r="P125" s="75" t="s">
        <v>15</v>
      </c>
      <c r="Q125" s="1"/>
    </row>
    <row r="126" spans="2:17" ht="18.75" x14ac:dyDescent="0.3">
      <c r="B126" s="71" t="s">
        <v>96</v>
      </c>
      <c r="C126" s="69" t="s">
        <v>97</v>
      </c>
      <c r="D126" s="67" t="s">
        <v>98</v>
      </c>
      <c r="E126" s="67" t="s">
        <v>89</v>
      </c>
      <c r="F126" s="68" t="s">
        <v>99</v>
      </c>
      <c r="G126" s="68" t="s">
        <v>100</v>
      </c>
      <c r="H126" s="80"/>
      <c r="I126" s="68" t="s">
        <v>14</v>
      </c>
      <c r="J126" s="66"/>
      <c r="K126" s="66"/>
      <c r="L126" s="66"/>
      <c r="M126" s="66"/>
      <c r="N126" s="66">
        <v>162840</v>
      </c>
      <c r="O126" s="60">
        <f t="shared" si="1"/>
        <v>162840</v>
      </c>
      <c r="P126" s="75" t="s">
        <v>15</v>
      </c>
      <c r="Q126" s="1"/>
    </row>
    <row r="127" spans="2:17" ht="18.75" x14ac:dyDescent="0.3">
      <c r="B127" s="71" t="s">
        <v>150</v>
      </c>
      <c r="C127" s="69" t="s">
        <v>344</v>
      </c>
      <c r="D127" s="67" t="s">
        <v>151</v>
      </c>
      <c r="E127" s="67" t="s">
        <v>345</v>
      </c>
      <c r="F127" s="68">
        <v>45642</v>
      </c>
      <c r="G127" s="68">
        <v>45635</v>
      </c>
      <c r="H127" s="68"/>
      <c r="I127" s="68" t="s">
        <v>14</v>
      </c>
      <c r="J127" s="66">
        <v>39530</v>
      </c>
      <c r="K127" s="66"/>
      <c r="L127" s="66"/>
      <c r="M127" s="66"/>
      <c r="N127" s="66"/>
      <c r="O127" s="60">
        <f t="shared" si="1"/>
        <v>39530</v>
      </c>
      <c r="P127" s="75" t="s">
        <v>26</v>
      </c>
      <c r="Q127" s="1"/>
    </row>
    <row r="128" spans="2:17" ht="18.75" x14ac:dyDescent="0.3">
      <c r="B128" s="71" t="s">
        <v>150</v>
      </c>
      <c r="C128" s="69" t="s">
        <v>346</v>
      </c>
      <c r="D128" s="67" t="s">
        <v>151</v>
      </c>
      <c r="E128" s="67" t="s">
        <v>347</v>
      </c>
      <c r="F128" s="68">
        <v>45653</v>
      </c>
      <c r="G128" s="68">
        <v>45645</v>
      </c>
      <c r="H128" s="68"/>
      <c r="I128" s="68" t="s">
        <v>14</v>
      </c>
      <c r="J128" s="66">
        <v>41971.83</v>
      </c>
      <c r="K128" s="66"/>
      <c r="L128" s="66"/>
      <c r="M128" s="66"/>
      <c r="N128" s="66"/>
      <c r="O128" s="60">
        <f t="shared" si="1"/>
        <v>41971.83</v>
      </c>
      <c r="P128" s="75" t="s">
        <v>26</v>
      </c>
      <c r="Q128" s="1"/>
    </row>
    <row r="129" spans="2:17" ht="18.75" x14ac:dyDescent="0.3">
      <c r="B129" s="22" t="s">
        <v>348</v>
      </c>
      <c r="C129" s="22" t="s">
        <v>349</v>
      </c>
      <c r="D129" s="22" t="s">
        <v>14</v>
      </c>
      <c r="E129" s="22" t="s">
        <v>350</v>
      </c>
      <c r="F129" s="24">
        <v>45645</v>
      </c>
      <c r="G129" s="25">
        <v>45645</v>
      </c>
      <c r="H129" s="23"/>
      <c r="I129" s="68" t="s">
        <v>14</v>
      </c>
      <c r="J129" s="66">
        <v>7259258.5999999996</v>
      </c>
      <c r="K129" s="66"/>
      <c r="L129" s="66"/>
      <c r="M129" s="66"/>
      <c r="N129" s="66"/>
      <c r="O129" s="60">
        <f t="shared" si="1"/>
        <v>7259258.5999999996</v>
      </c>
      <c r="P129" s="75" t="s">
        <v>26</v>
      </c>
      <c r="Q129" s="1"/>
    </row>
    <row r="130" spans="2:17" ht="18.75" x14ac:dyDescent="0.3">
      <c r="B130" s="22" t="s">
        <v>348</v>
      </c>
      <c r="C130" s="22" t="s">
        <v>351</v>
      </c>
      <c r="D130" s="22" t="s">
        <v>352</v>
      </c>
      <c r="E130" s="22" t="s">
        <v>353</v>
      </c>
      <c r="F130" s="24">
        <v>45646</v>
      </c>
      <c r="G130" s="25">
        <v>45646</v>
      </c>
      <c r="H130" s="23"/>
      <c r="I130" s="68" t="s">
        <v>14</v>
      </c>
      <c r="J130" s="66">
        <v>5825788.4199999999</v>
      </c>
      <c r="K130" s="66"/>
      <c r="L130" s="66"/>
      <c r="M130" s="66"/>
      <c r="N130" s="66"/>
      <c r="O130" s="60">
        <f t="shared" si="1"/>
        <v>5825788.4199999999</v>
      </c>
      <c r="P130" s="75" t="s">
        <v>26</v>
      </c>
      <c r="Q130" s="1"/>
    </row>
    <row r="131" spans="2:17" ht="18.75" x14ac:dyDescent="0.3">
      <c r="B131" s="63" t="s">
        <v>101</v>
      </c>
      <c r="C131" s="67" t="s">
        <v>102</v>
      </c>
      <c r="D131" s="67" t="s">
        <v>103</v>
      </c>
      <c r="E131" s="67" t="s">
        <v>104</v>
      </c>
      <c r="F131" s="68">
        <v>45291</v>
      </c>
      <c r="G131" s="68">
        <v>45139</v>
      </c>
      <c r="H131" s="23"/>
      <c r="I131" s="68" t="s">
        <v>14</v>
      </c>
      <c r="J131" s="65"/>
      <c r="K131" s="66"/>
      <c r="L131" s="66"/>
      <c r="M131" s="66"/>
      <c r="N131" s="66">
        <v>81800.009999999995</v>
      </c>
      <c r="O131" s="60">
        <f t="shared" si="1"/>
        <v>81800.009999999995</v>
      </c>
      <c r="P131" s="75" t="s">
        <v>26</v>
      </c>
      <c r="Q131" s="1"/>
    </row>
    <row r="132" spans="2:17" ht="18.75" x14ac:dyDescent="0.3">
      <c r="B132" s="63" t="s">
        <v>101</v>
      </c>
      <c r="C132" s="67" t="s">
        <v>105</v>
      </c>
      <c r="D132" s="67" t="s">
        <v>103</v>
      </c>
      <c r="E132" s="67" t="s">
        <v>106</v>
      </c>
      <c r="F132" s="68">
        <v>45291</v>
      </c>
      <c r="G132" s="68">
        <v>45170</v>
      </c>
      <c r="H132" s="23"/>
      <c r="I132" s="68" t="s">
        <v>14</v>
      </c>
      <c r="J132" s="65"/>
      <c r="K132" s="66"/>
      <c r="L132" s="66"/>
      <c r="M132" s="66"/>
      <c r="N132" s="66">
        <v>75800.100000000006</v>
      </c>
      <c r="O132" s="60">
        <f t="shared" si="1"/>
        <v>75800.100000000006</v>
      </c>
      <c r="P132" s="75" t="s">
        <v>26</v>
      </c>
      <c r="Q132" s="1"/>
    </row>
    <row r="133" spans="2:17" ht="18.75" x14ac:dyDescent="0.3">
      <c r="B133" s="63" t="s">
        <v>101</v>
      </c>
      <c r="C133" s="67" t="s">
        <v>107</v>
      </c>
      <c r="D133" s="67" t="s">
        <v>103</v>
      </c>
      <c r="E133" s="67" t="s">
        <v>108</v>
      </c>
      <c r="F133" s="68">
        <v>45291</v>
      </c>
      <c r="G133" s="68">
        <v>45200</v>
      </c>
      <c r="H133" s="23"/>
      <c r="I133" s="68" t="s">
        <v>14</v>
      </c>
      <c r="J133" s="65"/>
      <c r="K133" s="66"/>
      <c r="L133" s="66"/>
      <c r="M133" s="66"/>
      <c r="N133" s="66">
        <v>76900.08</v>
      </c>
      <c r="O133" s="60">
        <f t="shared" si="1"/>
        <v>76900.08</v>
      </c>
      <c r="P133" s="75" t="s">
        <v>26</v>
      </c>
      <c r="Q133" s="1"/>
    </row>
    <row r="134" spans="2:17" ht="18.75" x14ac:dyDescent="0.3">
      <c r="B134" s="63" t="s">
        <v>101</v>
      </c>
      <c r="C134" s="67" t="s">
        <v>109</v>
      </c>
      <c r="D134" s="67" t="s">
        <v>103</v>
      </c>
      <c r="E134" s="67" t="s">
        <v>110</v>
      </c>
      <c r="F134" s="68">
        <v>45291</v>
      </c>
      <c r="G134" s="68">
        <v>45231</v>
      </c>
      <c r="H134" s="23"/>
      <c r="I134" s="68" t="s">
        <v>14</v>
      </c>
      <c r="J134" s="65"/>
      <c r="K134" s="66"/>
      <c r="L134" s="66"/>
      <c r="M134" s="66"/>
      <c r="N134" s="66">
        <v>87700.08</v>
      </c>
      <c r="O134" s="60">
        <f t="shared" si="1"/>
        <v>87700.08</v>
      </c>
      <c r="P134" s="75" t="s">
        <v>26</v>
      </c>
      <c r="Q134" s="1"/>
    </row>
    <row r="135" spans="2:17" ht="18.75" x14ac:dyDescent="0.3">
      <c r="B135" s="63" t="s">
        <v>101</v>
      </c>
      <c r="C135" s="67" t="s">
        <v>111</v>
      </c>
      <c r="D135" s="67" t="s">
        <v>103</v>
      </c>
      <c r="E135" s="67" t="s">
        <v>112</v>
      </c>
      <c r="F135" s="68">
        <v>45291</v>
      </c>
      <c r="G135" s="68">
        <v>45261</v>
      </c>
      <c r="H135" s="23"/>
      <c r="I135" s="68" t="s">
        <v>14</v>
      </c>
      <c r="J135" s="65"/>
      <c r="K135" s="66"/>
      <c r="L135" s="66"/>
      <c r="M135" s="66"/>
      <c r="N135" s="66">
        <v>87700.08</v>
      </c>
      <c r="O135" s="65">
        <f t="shared" si="1"/>
        <v>87700.08</v>
      </c>
      <c r="P135" s="75" t="s">
        <v>26</v>
      </c>
      <c r="Q135" s="1"/>
    </row>
    <row r="136" spans="2:17" ht="18.75" x14ac:dyDescent="0.3">
      <c r="B136" s="22" t="s">
        <v>354</v>
      </c>
      <c r="C136" s="22" t="s">
        <v>355</v>
      </c>
      <c r="D136" s="22" t="s">
        <v>356</v>
      </c>
      <c r="E136" s="23" t="s">
        <v>357</v>
      </c>
      <c r="F136" s="24">
        <v>45653</v>
      </c>
      <c r="G136" s="25">
        <v>45498</v>
      </c>
      <c r="H136" s="23"/>
      <c r="I136" s="68" t="s">
        <v>14</v>
      </c>
      <c r="J136" s="65">
        <v>4537006.7300000004</v>
      </c>
      <c r="K136" s="66"/>
      <c r="L136" s="66"/>
      <c r="M136" s="66"/>
      <c r="N136" s="66"/>
      <c r="O136" s="65">
        <f t="shared" si="1"/>
        <v>4537006.7300000004</v>
      </c>
      <c r="P136" s="75" t="s">
        <v>26</v>
      </c>
      <c r="Q136" s="1"/>
    </row>
    <row r="137" spans="2:17" ht="18.75" x14ac:dyDescent="0.3">
      <c r="B137" s="22" t="s">
        <v>358</v>
      </c>
      <c r="C137" s="22" t="s">
        <v>359</v>
      </c>
      <c r="D137" s="22" t="s">
        <v>360</v>
      </c>
      <c r="E137" s="81" t="s">
        <v>361</v>
      </c>
      <c r="F137" s="24">
        <v>45653</v>
      </c>
      <c r="G137" s="25">
        <v>45645</v>
      </c>
      <c r="H137" s="23"/>
      <c r="I137" s="68" t="s">
        <v>14</v>
      </c>
      <c r="J137" s="65">
        <v>139476</v>
      </c>
      <c r="K137" s="66"/>
      <c r="L137" s="66"/>
      <c r="M137" s="66"/>
      <c r="N137" s="66"/>
      <c r="O137" s="65">
        <f t="shared" ref="O137:O143" si="2">SUM(J137:N137)</f>
        <v>139476</v>
      </c>
      <c r="P137" s="75" t="s">
        <v>26</v>
      </c>
      <c r="Q137" s="1"/>
    </row>
    <row r="138" spans="2:17" ht="18.75" x14ac:dyDescent="0.3">
      <c r="B138" s="22" t="s">
        <v>113</v>
      </c>
      <c r="C138" s="22" t="s">
        <v>362</v>
      </c>
      <c r="D138" s="22" t="s">
        <v>114</v>
      </c>
      <c r="E138" s="81" t="s">
        <v>363</v>
      </c>
      <c r="F138" s="24">
        <v>45645</v>
      </c>
      <c r="G138" s="25">
        <v>45644</v>
      </c>
      <c r="H138" s="23"/>
      <c r="I138" s="68" t="s">
        <v>14</v>
      </c>
      <c r="J138" s="65">
        <v>1291500</v>
      </c>
      <c r="K138" s="66"/>
      <c r="L138" s="66"/>
      <c r="M138" s="66"/>
      <c r="N138" s="66"/>
      <c r="O138" s="65">
        <f t="shared" si="2"/>
        <v>1291500</v>
      </c>
      <c r="P138" s="75" t="s">
        <v>26</v>
      </c>
      <c r="Q138" s="1"/>
    </row>
    <row r="139" spans="2:17" ht="18.75" x14ac:dyDescent="0.3">
      <c r="B139" s="63" t="s">
        <v>364</v>
      </c>
      <c r="C139" s="67" t="s">
        <v>365</v>
      </c>
      <c r="D139" s="67" t="s">
        <v>366</v>
      </c>
      <c r="E139" s="67" t="s">
        <v>367</v>
      </c>
      <c r="F139" s="68">
        <v>45638</v>
      </c>
      <c r="G139" s="68" t="s">
        <v>14</v>
      </c>
      <c r="H139" s="23"/>
      <c r="I139" s="68" t="s">
        <v>14</v>
      </c>
      <c r="J139" s="65">
        <v>93220</v>
      </c>
      <c r="K139" s="66"/>
      <c r="L139" s="66"/>
      <c r="M139" s="66"/>
      <c r="N139" s="66"/>
      <c r="O139" s="65">
        <f t="shared" si="2"/>
        <v>93220</v>
      </c>
      <c r="P139" s="75" t="s">
        <v>26</v>
      </c>
      <c r="Q139" s="1"/>
    </row>
    <row r="140" spans="2:17" ht="18.75" x14ac:dyDescent="0.3">
      <c r="B140" s="22" t="s">
        <v>152</v>
      </c>
      <c r="C140" s="22" t="s">
        <v>368</v>
      </c>
      <c r="D140" s="22" t="s">
        <v>153</v>
      </c>
      <c r="E140" s="23" t="s">
        <v>369</v>
      </c>
      <c r="F140" s="24">
        <v>45644</v>
      </c>
      <c r="G140" s="25">
        <v>45642</v>
      </c>
      <c r="H140" s="23"/>
      <c r="I140" s="82" t="s">
        <v>14</v>
      </c>
      <c r="J140" s="29">
        <v>36500</v>
      </c>
      <c r="K140" s="30"/>
      <c r="L140" s="30"/>
      <c r="M140" s="30"/>
      <c r="N140" s="30"/>
      <c r="O140" s="83">
        <f t="shared" si="2"/>
        <v>36500</v>
      </c>
      <c r="P140" s="84" t="s">
        <v>26</v>
      </c>
      <c r="Q140" s="1"/>
    </row>
    <row r="141" spans="2:17" ht="18.75" x14ac:dyDescent="0.3">
      <c r="B141" s="22" t="s">
        <v>152</v>
      </c>
      <c r="C141" s="22" t="s">
        <v>219</v>
      </c>
      <c r="D141" s="22" t="s">
        <v>153</v>
      </c>
      <c r="E141" s="23" t="s">
        <v>82</v>
      </c>
      <c r="F141" s="24">
        <v>45643</v>
      </c>
      <c r="G141" s="25">
        <v>45637</v>
      </c>
      <c r="H141" s="23"/>
      <c r="I141" s="82" t="s">
        <v>14</v>
      </c>
      <c r="J141" s="29">
        <v>125847</v>
      </c>
      <c r="K141" s="30"/>
      <c r="L141" s="30"/>
      <c r="M141" s="30"/>
      <c r="N141" s="30"/>
      <c r="O141" s="83">
        <f t="shared" si="2"/>
        <v>125847</v>
      </c>
      <c r="P141" s="84" t="s">
        <v>26</v>
      </c>
      <c r="Q141" s="1"/>
    </row>
    <row r="142" spans="2:17" ht="18.75" x14ac:dyDescent="0.3">
      <c r="B142" s="22" t="s">
        <v>370</v>
      </c>
      <c r="C142" s="22" t="s">
        <v>371</v>
      </c>
      <c r="D142" s="22" t="s">
        <v>372</v>
      </c>
      <c r="E142" s="23" t="s">
        <v>373</v>
      </c>
      <c r="F142" s="24">
        <v>45643</v>
      </c>
      <c r="G142" s="25">
        <v>45636</v>
      </c>
      <c r="H142" s="23"/>
      <c r="I142" s="82" t="s">
        <v>14</v>
      </c>
      <c r="J142" s="29">
        <v>145000</v>
      </c>
      <c r="K142" s="30"/>
      <c r="L142" s="30"/>
      <c r="M142" s="30"/>
      <c r="N142" s="30"/>
      <c r="O142" s="83">
        <f t="shared" si="2"/>
        <v>145000</v>
      </c>
      <c r="P142" s="84" t="s">
        <v>26</v>
      </c>
      <c r="Q142" s="1"/>
    </row>
    <row r="143" spans="2:17" ht="18.75" x14ac:dyDescent="0.3">
      <c r="B143" s="85" t="s">
        <v>374</v>
      </c>
      <c r="C143" s="86" t="s">
        <v>375</v>
      </c>
      <c r="D143" s="86" t="s">
        <v>376</v>
      </c>
      <c r="E143" s="86" t="s">
        <v>377</v>
      </c>
      <c r="F143" s="82">
        <v>45643</v>
      </c>
      <c r="G143" s="82">
        <v>45637</v>
      </c>
      <c r="H143" s="87"/>
      <c r="I143" s="82" t="s">
        <v>14</v>
      </c>
      <c r="J143" s="83">
        <v>3597298.91</v>
      </c>
      <c r="K143" s="88"/>
      <c r="L143" s="88"/>
      <c r="M143" s="88"/>
      <c r="N143" s="88"/>
      <c r="O143" s="83">
        <f t="shared" si="2"/>
        <v>3597298.91</v>
      </c>
      <c r="P143" s="89" t="s">
        <v>26</v>
      </c>
      <c r="Q143" s="1"/>
    </row>
    <row r="144" spans="2:17" ht="18.75" x14ac:dyDescent="0.3">
      <c r="B144" s="40" t="s">
        <v>115</v>
      </c>
      <c r="C144" s="40" t="s">
        <v>115</v>
      </c>
      <c r="D144" s="41" t="s">
        <v>14</v>
      </c>
      <c r="E144" s="42" t="s">
        <v>116</v>
      </c>
      <c r="F144" s="41" t="s">
        <v>117</v>
      </c>
      <c r="G144" s="41" t="s">
        <v>117</v>
      </c>
      <c r="H144" s="41" t="s">
        <v>117</v>
      </c>
      <c r="I144" s="43" t="s">
        <v>14</v>
      </c>
      <c r="J144" s="44">
        <f>+[1]NOTARIZACIONES!E18</f>
        <v>271900</v>
      </c>
      <c r="K144" s="45"/>
      <c r="L144" s="45"/>
      <c r="M144" s="45"/>
      <c r="N144" s="45"/>
      <c r="O144" s="46">
        <f>SUM(J144:N144)</f>
        <v>271900</v>
      </c>
      <c r="P144" s="27" t="s">
        <v>26</v>
      </c>
      <c r="Q144" s="1"/>
    </row>
    <row r="145" spans="2:17" ht="18.75" x14ac:dyDescent="0.3">
      <c r="B145" s="47" t="s">
        <v>118</v>
      </c>
      <c r="C145" s="47" t="s">
        <v>119</v>
      </c>
      <c r="D145" s="47" t="s">
        <v>14</v>
      </c>
      <c r="E145" s="47" t="s">
        <v>120</v>
      </c>
      <c r="F145" s="48" t="s">
        <v>117</v>
      </c>
      <c r="G145" s="48" t="s">
        <v>117</v>
      </c>
      <c r="H145" s="48" t="s">
        <v>117</v>
      </c>
      <c r="I145" s="47" t="s">
        <v>14</v>
      </c>
      <c r="J145" s="21">
        <f>+[1]INDEMNIZACIONES!K233</f>
        <v>11316055.579999998</v>
      </c>
      <c r="K145" s="47"/>
      <c r="L145" s="47"/>
      <c r="M145" s="21">
        <v>0</v>
      </c>
      <c r="N145" s="47"/>
      <c r="O145" s="21">
        <f>SUM(J145:N145)</f>
        <v>11316055.579999998</v>
      </c>
      <c r="P145" s="49" t="s">
        <v>15</v>
      </c>
      <c r="Q145" s="1"/>
    </row>
    <row r="146" spans="2:17" ht="18.75" x14ac:dyDescent="0.3">
      <c r="B146" s="19" t="s">
        <v>121</v>
      </c>
      <c r="C146" s="48" t="s">
        <v>122</v>
      </c>
      <c r="D146" s="48" t="s">
        <v>14</v>
      </c>
      <c r="E146" s="19" t="s">
        <v>120</v>
      </c>
      <c r="F146" s="48" t="s">
        <v>117</v>
      </c>
      <c r="G146" s="48" t="s">
        <v>117</v>
      </c>
      <c r="H146" s="48" t="s">
        <v>117</v>
      </c>
      <c r="I146" s="26" t="s">
        <v>14</v>
      </c>
      <c r="J146" s="21"/>
      <c r="K146" s="21"/>
      <c r="L146" s="21"/>
      <c r="M146" s="21"/>
      <c r="N146" s="50">
        <f>+[1]HONORARIOS!E21</f>
        <v>25545000</v>
      </c>
      <c r="O146" s="20">
        <f t="shared" ref="O146" si="3">SUM(J146:N146)</f>
        <v>25545000</v>
      </c>
      <c r="P146" s="27" t="s">
        <v>15</v>
      </c>
      <c r="Q146" s="1"/>
    </row>
    <row r="147" spans="2:17" ht="18.75" x14ac:dyDescent="0.3">
      <c r="B147" s="19" t="s">
        <v>123</v>
      </c>
      <c r="C147" s="48" t="s">
        <v>124</v>
      </c>
      <c r="D147" s="48" t="s">
        <v>14</v>
      </c>
      <c r="E147" s="19" t="s">
        <v>120</v>
      </c>
      <c r="F147" s="48" t="s">
        <v>117</v>
      </c>
      <c r="G147" s="48" t="s">
        <v>117</v>
      </c>
      <c r="H147" s="48" t="s">
        <v>117</v>
      </c>
      <c r="I147" s="26" t="s">
        <v>14</v>
      </c>
      <c r="J147" s="21"/>
      <c r="K147" s="21">
        <f>+'[1]RESUMEN VIATICO'!C45</f>
        <v>3062482.5</v>
      </c>
      <c r="L147" s="21"/>
      <c r="M147" s="21"/>
      <c r="N147" s="50"/>
      <c r="O147" s="20">
        <f>SUM(J147:N147)</f>
        <v>3062482.5</v>
      </c>
      <c r="P147" s="27" t="s">
        <v>26</v>
      </c>
      <c r="Q147" s="1"/>
    </row>
    <row r="148" spans="2:17" ht="18.75" x14ac:dyDescent="0.3">
      <c r="B148" s="19" t="s">
        <v>125</v>
      </c>
      <c r="C148" s="48" t="s">
        <v>126</v>
      </c>
      <c r="D148" s="48" t="s">
        <v>14</v>
      </c>
      <c r="E148" s="19" t="s">
        <v>120</v>
      </c>
      <c r="F148" s="48" t="s">
        <v>117</v>
      </c>
      <c r="G148" s="48" t="s">
        <v>117</v>
      </c>
      <c r="H148" s="48" t="s">
        <v>117</v>
      </c>
      <c r="I148" s="26" t="s">
        <v>14</v>
      </c>
      <c r="J148" s="21"/>
      <c r="K148" s="21"/>
      <c r="L148" s="21"/>
      <c r="M148" s="21"/>
      <c r="N148" s="50">
        <f>+[1]DEVOLUCIONES!E96</f>
        <v>26871134.379999999</v>
      </c>
      <c r="O148" s="20">
        <f>SUM(J148:N148)</f>
        <v>26871134.379999999</v>
      </c>
      <c r="P148" s="27" t="s">
        <v>15</v>
      </c>
      <c r="Q148" s="1"/>
    </row>
    <row r="149" spans="2:17" ht="19.5" thickBot="1" x14ac:dyDescent="0.35">
      <c r="B149" s="19" t="s">
        <v>127</v>
      </c>
      <c r="C149" s="41" t="s">
        <v>124</v>
      </c>
      <c r="D149" s="48" t="s">
        <v>14</v>
      </c>
      <c r="E149" s="42" t="s">
        <v>116</v>
      </c>
      <c r="F149" s="48" t="s">
        <v>117</v>
      </c>
      <c r="G149" s="48" t="s">
        <v>117</v>
      </c>
      <c r="H149" s="48" t="s">
        <v>117</v>
      </c>
      <c r="I149" s="26" t="s">
        <v>14</v>
      </c>
      <c r="J149" s="51">
        <f>+'[1]GASTOS DE REPRESENTACION'!F53</f>
        <v>207242.74</v>
      </c>
      <c r="K149" s="51"/>
      <c r="L149" s="51"/>
      <c r="M149" s="51"/>
      <c r="N149" s="21"/>
      <c r="O149" s="20">
        <f>SUM(J149:N149)</f>
        <v>207242.74</v>
      </c>
      <c r="P149" s="27" t="s">
        <v>15</v>
      </c>
      <c r="Q149" s="1"/>
    </row>
    <row r="150" spans="2:17" s="10" customFormat="1" ht="24.95" customHeight="1" thickBot="1" x14ac:dyDescent="0.4">
      <c r="B150" s="90" t="s">
        <v>4</v>
      </c>
      <c r="C150" s="91"/>
      <c r="D150" s="91"/>
      <c r="E150" s="91"/>
      <c r="F150" s="91"/>
      <c r="G150" s="91"/>
      <c r="H150" s="91"/>
      <c r="I150" s="92"/>
      <c r="J150" s="8">
        <f t="shared" ref="J150:O150" si="4">SUM(J9:J149)</f>
        <v>74901582.87999998</v>
      </c>
      <c r="K150" s="8">
        <f t="shared" si="4"/>
        <v>3062482.5</v>
      </c>
      <c r="L150" s="8">
        <f t="shared" si="4"/>
        <v>0</v>
      </c>
      <c r="M150" s="8">
        <f t="shared" si="4"/>
        <v>0</v>
      </c>
      <c r="N150" s="8">
        <f t="shared" si="4"/>
        <v>54386248.269999996</v>
      </c>
      <c r="O150" s="8">
        <f t="shared" si="4"/>
        <v>132350313.64999998</v>
      </c>
      <c r="P150" s="9"/>
      <c r="Q150" s="7"/>
    </row>
    <row r="151" spans="2:17" ht="20.25" x14ac:dyDescent="0.3">
      <c r="B151" s="11"/>
      <c r="C151" s="11"/>
      <c r="D151" s="11"/>
      <c r="E151" s="11"/>
      <c r="F151" s="11"/>
      <c r="G151" s="11"/>
      <c r="H151" s="11"/>
      <c r="I151" s="11"/>
      <c r="J151" s="28"/>
      <c r="K151" s="28"/>
      <c r="L151" s="28"/>
      <c r="M151" s="28"/>
      <c r="N151" s="28"/>
      <c r="O151" s="28"/>
      <c r="P151" s="11"/>
      <c r="Q151" s="1"/>
    </row>
    <row r="152" spans="2:17" x14ac:dyDescent="0.25">
      <c r="B152" s="11"/>
      <c r="C152" s="11"/>
      <c r="D152" s="11"/>
      <c r="E152" s="11"/>
      <c r="F152" s="11"/>
      <c r="G152" s="11"/>
      <c r="H152" s="11"/>
      <c r="I152" s="11"/>
      <c r="J152" s="12"/>
      <c r="K152" s="12"/>
      <c r="L152" s="12"/>
      <c r="M152" s="12"/>
      <c r="N152" s="12"/>
      <c r="O152" s="12"/>
      <c r="P152" s="12"/>
      <c r="Q152" s="1"/>
    </row>
    <row r="153" spans="2:17" x14ac:dyDescent="0.25">
      <c r="B153" s="11"/>
      <c r="C153" s="11"/>
      <c r="D153" s="11"/>
      <c r="E153" s="11"/>
      <c r="F153" s="11"/>
      <c r="G153" s="11"/>
      <c r="H153" s="11"/>
      <c r="I153" s="11"/>
      <c r="J153" s="11"/>
      <c r="K153" s="12"/>
      <c r="L153" s="11"/>
      <c r="M153" s="11"/>
      <c r="N153" s="11"/>
      <c r="O153" s="11"/>
      <c r="P153" s="11"/>
      <c r="Q153" s="1"/>
    </row>
    <row r="154" spans="2:17" x14ac:dyDescent="0.25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"/>
    </row>
    <row r="155" spans="2:17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ht="18.75" x14ac:dyDescent="0.3">
      <c r="B156" s="1"/>
      <c r="C156" s="7"/>
      <c r="D156" s="7"/>
      <c r="E156" s="7"/>
      <c r="F156" s="7"/>
      <c r="G156" s="7"/>
      <c r="H156" s="7"/>
      <c r="I156" s="7"/>
      <c r="J156" s="7"/>
      <c r="K156" s="1"/>
      <c r="L156" s="1"/>
      <c r="M156" s="1"/>
      <c r="N156" s="1"/>
      <c r="O156" s="1"/>
      <c r="P156" s="1"/>
      <c r="Q156" s="1"/>
    </row>
    <row r="157" spans="2:17" ht="18.75" x14ac:dyDescent="0.3">
      <c r="B157" s="1"/>
      <c r="C157" s="7"/>
      <c r="D157" s="7"/>
      <c r="E157" s="7"/>
      <c r="F157" s="7"/>
      <c r="G157" s="7"/>
      <c r="H157" s="7"/>
      <c r="I157" s="7"/>
      <c r="J157" s="7"/>
      <c r="K157" s="1"/>
      <c r="L157" s="1"/>
      <c r="M157" s="1"/>
      <c r="N157" s="1"/>
      <c r="O157" s="1"/>
      <c r="P157" s="1"/>
      <c r="Q157" s="1"/>
    </row>
    <row r="158" spans="2:17" ht="18.75" x14ac:dyDescent="0.3">
      <c r="B158" s="1"/>
      <c r="C158" s="13" t="s">
        <v>5</v>
      </c>
      <c r="D158" s="14"/>
      <c r="E158" s="14"/>
      <c r="F158" s="14"/>
      <c r="G158" s="15"/>
      <c r="H158" s="15"/>
      <c r="I158" s="13" t="s">
        <v>6</v>
      </c>
      <c r="J158" s="16"/>
      <c r="K158" s="1"/>
      <c r="L158" s="1"/>
      <c r="M158" s="1"/>
      <c r="N158" s="1"/>
      <c r="O158" s="1"/>
      <c r="P158" s="1"/>
      <c r="Q158" s="1"/>
    </row>
    <row r="159" spans="2:17" ht="18.75" x14ac:dyDescent="0.3">
      <c r="B159" s="1"/>
      <c r="C159" s="13" t="s">
        <v>7</v>
      </c>
      <c r="D159" s="14"/>
      <c r="E159" s="14"/>
      <c r="F159" s="14"/>
      <c r="G159" s="15"/>
      <c r="H159" s="15"/>
      <c r="I159" s="13" t="s">
        <v>8</v>
      </c>
      <c r="J159" s="16"/>
      <c r="K159" s="1"/>
      <c r="L159" s="1"/>
      <c r="M159" s="1"/>
      <c r="N159" s="1"/>
      <c r="O159" s="1"/>
      <c r="P159" s="1"/>
      <c r="Q159" s="1"/>
    </row>
    <row r="160" spans="2:17" ht="15.75" x14ac:dyDescent="0.25">
      <c r="B160" s="1"/>
      <c r="C160" s="1"/>
      <c r="D160" s="1"/>
      <c r="E160" s="1"/>
      <c r="F160" s="1"/>
      <c r="G160" s="17"/>
      <c r="H160" s="1"/>
      <c r="I160" s="18"/>
      <c r="J160" s="1"/>
      <c r="K160" s="1"/>
      <c r="L160" s="1"/>
      <c r="M160" s="1"/>
      <c r="N160" s="1"/>
      <c r="O160" s="1"/>
      <c r="P160" s="1"/>
      <c r="Q160" s="1"/>
    </row>
  </sheetData>
  <mergeCells count="6">
    <mergeCell ref="B150:I150"/>
    <mergeCell ref="B3:P3"/>
    <mergeCell ref="B4:P4"/>
    <mergeCell ref="B5:P5"/>
    <mergeCell ref="B6:P6"/>
    <mergeCell ref="B7:N7"/>
  </mergeCells>
  <pageMargins left="0.17" right="0.23622047244094491" top="0.5" bottom="0.34" header="0.25" footer="0.31496062992125984"/>
  <pageSetup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DICIEMBRE 2024</vt:lpstr>
      <vt:lpstr>'INFORME DICIEMBRE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Genesis Contreras Cuevas</dc:creator>
  <cp:lastModifiedBy>PROPIEDAD DE</cp:lastModifiedBy>
  <cp:lastPrinted>2025-01-09T13:33:55Z</cp:lastPrinted>
  <dcterms:created xsi:type="dcterms:W3CDTF">2024-09-05T14:11:38Z</dcterms:created>
  <dcterms:modified xsi:type="dcterms:W3CDTF">2025-01-16T00:35:17Z</dcterms:modified>
</cp:coreProperties>
</file>