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0496" windowHeight="7752"/>
  </bookViews>
  <sheets>
    <sheet name="P2 Presupuesto Aprobado-Ejec " sheetId="2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84" i="2" l="1"/>
  <c r="R85" i="2"/>
  <c r="R83" i="2"/>
  <c r="R82" i="2"/>
  <c r="R80" i="2"/>
  <c r="R79" i="2"/>
  <c r="R74" i="2"/>
  <c r="R75" i="2"/>
  <c r="R72" i="2" s="1"/>
  <c r="R73" i="2"/>
  <c r="R71" i="2"/>
  <c r="R70" i="2"/>
  <c r="R69" i="2" s="1"/>
  <c r="R66" i="2"/>
  <c r="R67" i="2"/>
  <c r="R68" i="2"/>
  <c r="R65" i="2"/>
  <c r="R56" i="2"/>
  <c r="R57" i="2"/>
  <c r="R58" i="2"/>
  <c r="R59" i="2"/>
  <c r="R60" i="2"/>
  <c r="R61" i="2"/>
  <c r="R62" i="2"/>
  <c r="R63" i="2"/>
  <c r="R55" i="2"/>
  <c r="R40" i="2"/>
  <c r="R41" i="2"/>
  <c r="R42" i="2"/>
  <c r="R43" i="2"/>
  <c r="R44" i="2"/>
  <c r="R45" i="2"/>
  <c r="R46" i="2"/>
  <c r="R47" i="2"/>
  <c r="R48" i="2"/>
  <c r="R49" i="2"/>
  <c r="R50" i="2"/>
  <c r="R51" i="2"/>
  <c r="R52" i="2"/>
  <c r="R53" i="2"/>
  <c r="R39" i="2"/>
  <c r="R30" i="2"/>
  <c r="R31" i="2"/>
  <c r="R32" i="2"/>
  <c r="R33" i="2"/>
  <c r="R34" i="2"/>
  <c r="R35" i="2"/>
  <c r="R36" i="2"/>
  <c r="R37" i="2"/>
  <c r="R29" i="2"/>
  <c r="R20" i="2"/>
  <c r="R21" i="2"/>
  <c r="R22" i="2"/>
  <c r="R23" i="2"/>
  <c r="R24" i="2"/>
  <c r="R25" i="2"/>
  <c r="R26" i="2"/>
  <c r="R27" i="2"/>
  <c r="R19" i="2"/>
  <c r="R14" i="2"/>
  <c r="R15" i="2"/>
  <c r="R16" i="2"/>
  <c r="R17" i="2"/>
  <c r="R13" i="2"/>
  <c r="R78" i="2"/>
  <c r="Q84" i="2"/>
  <c r="Q81" i="2"/>
  <c r="Q78" i="2"/>
  <c r="Q77" i="2" s="1"/>
  <c r="Q72" i="2"/>
  <c r="Q69" i="2"/>
  <c r="Q64" i="2"/>
  <c r="Q54" i="2"/>
  <c r="Q46" i="2"/>
  <c r="Q38" i="2"/>
  <c r="Q28" i="2"/>
  <c r="Q18" i="2"/>
  <c r="Q12" i="2"/>
  <c r="P84" i="2"/>
  <c r="P81" i="2"/>
  <c r="P78" i="2"/>
  <c r="P77" i="2" s="1"/>
  <c r="P72" i="2"/>
  <c r="P69" i="2"/>
  <c r="P64" i="2"/>
  <c r="P54" i="2"/>
  <c r="P46" i="2"/>
  <c r="P38" i="2"/>
  <c r="P28" i="2"/>
  <c r="P18" i="2"/>
  <c r="P12" i="2"/>
  <c r="O84" i="2"/>
  <c r="O81" i="2"/>
  <c r="O78" i="2"/>
  <c r="O77" i="2" s="1"/>
  <c r="O72" i="2"/>
  <c r="O69" i="2"/>
  <c r="O64" i="2"/>
  <c r="O54" i="2"/>
  <c r="O46" i="2"/>
  <c r="O38" i="2"/>
  <c r="O28" i="2"/>
  <c r="O18" i="2"/>
  <c r="O12" i="2"/>
  <c r="N84" i="2"/>
  <c r="N81" i="2"/>
  <c r="N78" i="2"/>
  <c r="N77" i="2" s="1"/>
  <c r="N72" i="2"/>
  <c r="N69" i="2"/>
  <c r="N64" i="2"/>
  <c r="N54" i="2"/>
  <c r="N46" i="2"/>
  <c r="N38" i="2"/>
  <c r="N28" i="2"/>
  <c r="N18" i="2"/>
  <c r="N12" i="2"/>
  <c r="M84" i="2"/>
  <c r="M77" i="2" s="1"/>
  <c r="M81" i="2"/>
  <c r="M78" i="2"/>
  <c r="M72" i="2"/>
  <c r="M69" i="2"/>
  <c r="M64" i="2"/>
  <c r="M54" i="2"/>
  <c r="M46" i="2"/>
  <c r="M38" i="2"/>
  <c r="M28" i="2"/>
  <c r="M18" i="2"/>
  <c r="M12" i="2"/>
  <c r="R54" i="2" l="1"/>
  <c r="R18" i="2"/>
  <c r="R12" i="2"/>
  <c r="R81" i="2"/>
  <c r="R77" i="2"/>
  <c r="R64" i="2"/>
  <c r="R38" i="2"/>
  <c r="R28" i="2"/>
  <c r="Q76" i="2"/>
  <c r="Q86" i="2" s="1"/>
  <c r="P76" i="2"/>
  <c r="P86" i="2" s="1"/>
  <c r="O76" i="2"/>
  <c r="O86" i="2" s="1"/>
  <c r="N76" i="2"/>
  <c r="N86" i="2" s="1"/>
  <c r="M76" i="2"/>
  <c r="M86" i="2" s="1"/>
  <c r="L77" i="2"/>
  <c r="L84" i="2"/>
  <c r="L81" i="2"/>
  <c r="L78" i="2"/>
  <c r="K77" i="2"/>
  <c r="K84" i="2"/>
  <c r="K81" i="2"/>
  <c r="K78" i="2"/>
  <c r="J77" i="2"/>
  <c r="J84" i="2"/>
  <c r="J81" i="2"/>
  <c r="J78" i="2"/>
  <c r="I77" i="2"/>
  <c r="I84" i="2"/>
  <c r="I81" i="2"/>
  <c r="I78" i="2"/>
  <c r="H77" i="2"/>
  <c r="H84" i="2"/>
  <c r="H81" i="2"/>
  <c r="H78" i="2"/>
  <c r="G77" i="2"/>
  <c r="G84" i="2"/>
  <c r="G81" i="2"/>
  <c r="G78" i="2"/>
  <c r="F77" i="2"/>
  <c r="F84" i="2"/>
  <c r="F81" i="2"/>
  <c r="F78" i="2"/>
  <c r="L72" i="2"/>
  <c r="K72" i="2"/>
  <c r="J72" i="2"/>
  <c r="I72" i="2"/>
  <c r="H72" i="2"/>
  <c r="G72" i="2"/>
  <c r="F72" i="2"/>
  <c r="L69" i="2"/>
  <c r="K69" i="2"/>
  <c r="J69" i="2"/>
  <c r="I69" i="2"/>
  <c r="H69" i="2"/>
  <c r="G69" i="2"/>
  <c r="F69" i="2"/>
  <c r="L64" i="2"/>
  <c r="K64" i="2"/>
  <c r="J64" i="2"/>
  <c r="I64" i="2"/>
  <c r="H64" i="2"/>
  <c r="G64" i="2"/>
  <c r="F64" i="2"/>
  <c r="L54" i="2"/>
  <c r="K54" i="2"/>
  <c r="J54" i="2"/>
  <c r="I54" i="2"/>
  <c r="H54" i="2"/>
  <c r="G54" i="2"/>
  <c r="F54" i="2"/>
  <c r="L46" i="2"/>
  <c r="K46" i="2"/>
  <c r="J46" i="2"/>
  <c r="I46" i="2"/>
  <c r="H46" i="2"/>
  <c r="G46" i="2"/>
  <c r="F46" i="2"/>
  <c r="L38" i="2"/>
  <c r="K38" i="2"/>
  <c r="J38" i="2"/>
  <c r="I38" i="2"/>
  <c r="H38" i="2"/>
  <c r="G38" i="2"/>
  <c r="F38" i="2"/>
  <c r="L28" i="2"/>
  <c r="K28" i="2"/>
  <c r="J28" i="2"/>
  <c r="I28" i="2"/>
  <c r="H28" i="2"/>
  <c r="G28" i="2"/>
  <c r="F28" i="2"/>
  <c r="L18" i="2"/>
  <c r="K18" i="2"/>
  <c r="J18" i="2"/>
  <c r="I18" i="2"/>
  <c r="H18" i="2"/>
  <c r="G18" i="2"/>
  <c r="F18" i="2"/>
  <c r="L12" i="2"/>
  <c r="L76" i="2" s="1"/>
  <c r="L86" i="2" s="1"/>
  <c r="K12" i="2"/>
  <c r="J12" i="2"/>
  <c r="I12" i="2"/>
  <c r="H12" i="2"/>
  <c r="G12" i="2"/>
  <c r="F12" i="2"/>
  <c r="K76" i="2" l="1"/>
  <c r="K86" i="2" s="1"/>
  <c r="J76" i="2"/>
  <c r="J86" i="2" s="1"/>
  <c r="I76" i="2"/>
  <c r="I86" i="2" s="1"/>
  <c r="H76" i="2"/>
  <c r="H86" i="2" s="1"/>
  <c r="G76" i="2"/>
  <c r="G86" i="2" s="1"/>
  <c r="F76" i="2"/>
  <c r="F86" i="2" s="1"/>
  <c r="R76" i="2"/>
  <c r="R86" i="2" s="1"/>
  <c r="E84" i="2"/>
  <c r="D84" i="2"/>
  <c r="E81" i="2"/>
  <c r="D81" i="2"/>
  <c r="E78" i="2"/>
  <c r="E77" i="2" s="1"/>
  <c r="D78" i="2"/>
  <c r="D77" i="2" s="1"/>
  <c r="E72" i="2"/>
  <c r="D72" i="2"/>
  <c r="E69" i="2"/>
  <c r="D69" i="2"/>
  <c r="E64" i="2"/>
  <c r="D64" i="2"/>
  <c r="E54" i="2"/>
  <c r="D54" i="2"/>
  <c r="D47" i="2"/>
  <c r="E46" i="2"/>
  <c r="D46" i="2"/>
  <c r="E38" i="2"/>
  <c r="D38" i="2"/>
  <c r="E28" i="2"/>
  <c r="D28" i="2"/>
  <c r="E18" i="2"/>
  <c r="D18" i="2"/>
  <c r="E12" i="2"/>
  <c r="D12" i="2"/>
  <c r="D76" i="2" l="1"/>
  <c r="D86" i="2" s="1"/>
  <c r="E76" i="2"/>
  <c r="E86" i="2" s="1"/>
</calcChain>
</file>

<file path=xl/sharedStrings.xml><?xml version="1.0" encoding="utf-8"?>
<sst xmlns="http://schemas.openxmlformats.org/spreadsheetml/2006/main" count="103" uniqueCount="103">
  <si>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</si>
  <si>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</si>
  <si>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</si>
  <si>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</si>
  <si>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</si>
  <si>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</si>
  <si>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</si>
  <si>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</si>
  <si>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</si>
  <si>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</si>
  <si>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</si>
  <si>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</si>
  <si>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</si>
  <si>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</si>
  <si>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</si>
  <si>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</si>
  <si>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</si>
  <si>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</si>
  <si>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</si>
  <si>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</si>
  <si>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</si>
  <si>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</si>
  <si>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</si>
  <si>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</si>
  <si>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</si>
  <si>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</si>
  <si>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</si>
  <si>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</si>
  <si>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</si>
  <si>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</si>
  <si>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</si>
  <si>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</si>
  <si>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</si>
  <si>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</si>
  <si>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</si>
  <si>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</si>
  <si>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</si>
  <si>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</si>
  <si>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</si>
  <si>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</si>
  <si>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</si>
  <si>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</si>
  <si>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</si>
  <si>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</si>
  <si>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</si>
  <si>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</si>
  <si>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</si>
  <si>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</si>
  <si>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</si>
  <si>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</si>
  <si>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</si>
  <si>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</si>
  <si>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</si>
  <si>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</si>
  <si>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</si>
  <si>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</si>
  <si>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</si>
  <si>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</si>
  <si>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</si>
  <si>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</si>
  <si>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</si>
  <si>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</si>
  <si>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</si>
  <si>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</si>
  <si>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</si>
  <si>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</si>
  <si>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</si>
  <si>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</si>
  <si>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</si>
  <si>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</si>
  <si>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</si>
  <si>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</si>
  <si>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</si>
  <si>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</si>
  <si>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</si>
  <si>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</si>
  <si>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</si>
  <si>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</si>
  <si>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</si>
  <si>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</si>
  <si>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</si>
  <si>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</si>
  <si>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</si>
  <si>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</si>
  <si>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</si>
  <si>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</si>
  <si>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</si>
  <si>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</si>
  <si>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</si>
  <si>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</si>
  <si>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</si>
  <si>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</si>
  <si>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</si>
  <si>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</si>
  <si>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</si>
  <si>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</si>
  <si>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Ministerio de Hacienda</t>
  </si>
  <si>
    <t>Dirección General de Bienes Nacionales</t>
  </si>
  <si>
    <t>Total de Gastos</t>
  </si>
  <si>
    <t>Total General</t>
  </si>
  <si>
    <t>PREPARADO POR:   Eluvina Mateo Alcantara                                                                                 REVISADO POR: Juan De Dios Duran Acosta</t>
  </si>
  <si>
    <t xml:space="preserve">                                       Enc. Departamento de Presupuesto                                                                                          Director Financiero</t>
  </si>
  <si>
    <t>Año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</si>
</sst>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  <numFmt numFmtId="166" formatCode="_(* #,##0.0_);_(* \(#,##0.0\);_(* &quot;-&quot;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17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9">
    <xf numFmtId="0" fontId="0" fillId="0" borderId="0" xfId="0"/>
    <xf numFmtId="0" fontId="3" fillId="0" borderId="1" xfId="0" applyFont="1" applyBorder="1" applyAlignment="1">
      <alignment horizontal="left"/>
    </xf>
    <xf numFmtId="164" fontId="3" fillId="0" borderId="1" xfId="0" applyNumberFormat="1" applyFont="1" applyBorder="1"/>
    <xf numFmtId="0" fontId="3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2" fillId="3" borderId="3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0" fillId="0" borderId="9" xfId="0" applyBorder="1"/>
    <xf numFmtId="0" fontId="0" fillId="0" borderId="11" xfId="0" applyBorder="1" applyAlignment="1">
      <alignment wrapText="1"/>
    </xf>
    <xf numFmtId="0" fontId="0" fillId="0" borderId="11" xfId="0" applyBorder="1" applyAlignment="1">
      <alignment vertical="center"/>
    </xf>
    <xf numFmtId="0" fontId="3" fillId="0" borderId="0" xfId="0" applyFont="1" applyAlignment="1">
      <alignment horizontal="left" indent="2"/>
    </xf>
    <xf numFmtId="43" fontId="3" fillId="0" borderId="12" xfId="1" applyFont="1" applyBorder="1" applyAlignment="1">
      <alignment vertical="center" wrapText="1"/>
    </xf>
    <xf numFmtId="43" fontId="0" fillId="0" borderId="12" xfId="1" applyFont="1" applyBorder="1" applyAlignment="1">
      <alignment vertical="center" wrapText="1"/>
    </xf>
    <xf numFmtId="165" fontId="0" fillId="0" borderId="12" xfId="0" applyNumberFormat="1" applyBorder="1" applyAlignment="1">
      <alignment vertical="center" wrapText="1"/>
    </xf>
    <xf numFmtId="165" fontId="3" fillId="0" borderId="12" xfId="0" applyNumberFormat="1" applyFont="1" applyBorder="1" applyAlignment="1">
      <alignment vertical="center" wrapText="1"/>
    </xf>
    <xf numFmtId="43" fontId="3" fillId="4" borderId="12" xfId="1" applyFont="1" applyFill="1" applyBorder="1" applyAlignment="1">
      <alignment horizontal="center" vertical="center" wrapText="1"/>
    </xf>
    <xf numFmtId="43" fontId="3" fillId="0" borderId="13" xfId="1" applyFont="1" applyBorder="1" applyAlignment="1">
      <alignment vertical="center" wrapText="1"/>
    </xf>
    <xf numFmtId="43" fontId="0" fillId="0" borderId="13" xfId="1" applyFont="1" applyBorder="1" applyAlignment="1">
      <alignment vertical="center" wrapText="1"/>
    </xf>
    <xf numFmtId="165" fontId="0" fillId="0" borderId="13" xfId="0" applyNumberFormat="1" applyBorder="1" applyAlignment="1">
      <alignment vertical="center" wrapText="1"/>
    </xf>
    <xf numFmtId="165" fontId="3" fillId="0" borderId="13" xfId="0" applyNumberFormat="1" applyFont="1" applyBorder="1" applyAlignment="1">
      <alignment vertical="center" wrapText="1"/>
    </xf>
    <xf numFmtId="43" fontId="3" fillId="4" borderId="13" xfId="1" applyFont="1" applyFill="1" applyBorder="1" applyAlignment="1">
      <alignment horizontal="center" vertical="center" wrapText="1"/>
    </xf>
    <xf numFmtId="164" fontId="3" fillId="0" borderId="0" xfId="0" applyNumberFormat="1" applyFont="1" applyBorder="1"/>
    <xf numFmtId="166" fontId="0" fillId="0" borderId="12" xfId="0" applyNumberFormat="1" applyBorder="1"/>
    <xf numFmtId="43" fontId="0" fillId="0" borderId="12" xfId="1" applyFont="1" applyBorder="1"/>
    <xf numFmtId="164" fontId="3" fillId="0" borderId="12" xfId="0" applyNumberFormat="1" applyFont="1" applyBorder="1"/>
    <xf numFmtId="164" fontId="0" fillId="0" borderId="12" xfId="0" applyNumberFormat="1" applyBorder="1"/>
    <xf numFmtId="43" fontId="3" fillId="0" borderId="12" xfId="1" applyFont="1" applyBorder="1"/>
    <xf numFmtId="43" fontId="3" fillId="4" borderId="12" xfId="0" applyNumberFormat="1" applyFont="1" applyFill="1" applyBorder="1"/>
    <xf numFmtId="43" fontId="3" fillId="4" borderId="12" xfId="1" applyFont="1" applyFill="1" applyBorder="1"/>
    <xf numFmtId="0" fontId="8" fillId="4" borderId="2" xfId="0" applyFont="1" applyFill="1" applyBorder="1" applyAlignment="1">
      <alignment vertical="center"/>
    </xf>
    <xf numFmtId="0" fontId="3" fillId="0" borderId="14" xfId="0" applyFont="1" applyBorder="1"/>
    <xf numFmtId="0" fontId="0" fillId="0" borderId="14" xfId="0" applyBorder="1"/>
    <xf numFmtId="0" fontId="3" fillId="0" borderId="0" xfId="0" applyFont="1" applyBorder="1"/>
    <xf numFmtId="0" fontId="3" fillId="0" borderId="15" xfId="0" applyFont="1" applyBorder="1" applyAlignment="1">
      <alignment wrapText="1"/>
    </xf>
    <xf numFmtId="0" fontId="0" fillId="0" borderId="16" xfId="0" applyBorder="1"/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Border="1" applyAlignment="1">
      <alignment horizontal="center" vertical="top" wrapText="1" readingOrder="1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247651</xdr:colOff>
      <xdr:row>2</xdr:row>
      <xdr:rowOff>76200</xdr:rowOff>
    </xdr:from>
    <xdr:to>
      <xdr:col>17</xdr:col>
      <xdr:colOff>76201</xdr:colOff>
      <xdr:row>5</xdr:row>
      <xdr:rowOff>161925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xmlns="" id="{E4F28811-DE6B-4AFA-A30F-79DE105F35B4}"/>
            </a:ext>
          </a:extLst>
        </xdr:cNvPr>
        <xdr:cNvSpPr txBox="1"/>
      </xdr:nvSpPr>
      <xdr:spPr>
        <a:xfrm>
          <a:off x="18087976" y="457200"/>
          <a:ext cx="1352550" cy="9144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>
    <xdr:from>
      <xdr:col>2</xdr:col>
      <xdr:colOff>9525</xdr:colOff>
      <xdr:row>2</xdr:row>
      <xdr:rowOff>152400</xdr:rowOff>
    </xdr:from>
    <xdr:to>
      <xdr:col>2</xdr:col>
      <xdr:colOff>1647824</xdr:colOff>
      <xdr:row>5</xdr:row>
      <xdr:rowOff>19050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xmlns="" id="{C6536E2A-7670-405F-9D81-53B4C7922782}"/>
            </a:ext>
          </a:extLst>
        </xdr:cNvPr>
        <xdr:cNvSpPr txBox="1"/>
      </xdr:nvSpPr>
      <xdr:spPr>
        <a:xfrm>
          <a:off x="1533525" y="533400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 baseline="0"/>
            <a:t>              </a:t>
          </a:r>
          <a:endParaRPr lang="es-US" sz="1100"/>
        </a:p>
      </xdr:txBody>
    </xdr:sp>
    <xdr:clientData/>
  </xdr:twoCellAnchor>
  <xdr:twoCellAnchor editAs="oneCell">
    <xdr:from>
      <xdr:col>15</xdr:col>
      <xdr:colOff>466726</xdr:colOff>
      <xdr:row>2</xdr:row>
      <xdr:rowOff>152400</xdr:rowOff>
    </xdr:from>
    <xdr:to>
      <xdr:col>17</xdr:col>
      <xdr:colOff>532885</xdr:colOff>
      <xdr:row>5</xdr:row>
      <xdr:rowOff>142875</xdr:rowOff>
    </xdr:to>
    <xdr:pic>
      <xdr:nvPicPr>
        <xdr:cNvPr id="4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307051" y="533400"/>
          <a:ext cx="961509" cy="819150"/>
        </a:xfrm>
        <a:prstGeom prst="rect">
          <a:avLst/>
        </a:prstGeom>
      </xdr:spPr>
    </xdr:pic>
    <xdr:clientData/>
  </xdr:twoCellAnchor>
  <xdr:twoCellAnchor editAs="oneCell">
    <xdr:from>
      <xdr:col>2</xdr:col>
      <xdr:colOff>361950</xdr:colOff>
      <xdr:row>2</xdr:row>
      <xdr:rowOff>180975</xdr:rowOff>
    </xdr:from>
    <xdr:to>
      <xdr:col>2</xdr:col>
      <xdr:colOff>1990725</xdr:colOff>
      <xdr:row>7</xdr:row>
      <xdr:rowOff>85725</xdr:rowOff>
    </xdr:to>
    <xdr:pic>
      <xdr:nvPicPr>
        <xdr:cNvPr id="5" name="0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2475" y="561975"/>
          <a:ext cx="1628775" cy="1133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S99"/>
  <sheetViews>
    <sheetView showGridLines="0" tabSelected="1" workbookViewId="0">
      <selection activeCell="G86" sqref="G86"/>
    </sheetView>
  </sheetViews>
  <sheetFormatPr baseColWidth="10" defaultColWidth="11.44140625" defaultRowHeight="14.4" x14ac:dyDescent="0.3"/>
  <cols>
    <col min="1" max="1" width="4" customWidth="1"/>
    <col min="2" max="2" width="1.88671875" customWidth="1"/>
    <col min="3" max="3" width="76.44140625" customWidth="1"/>
    <col min="4" max="4" width="16.33203125" customWidth="1"/>
    <col min="5" max="5" width="12.109375" customWidth="1"/>
    <col min="6" max="6" width="13.88671875" customWidth="1"/>
    <col min="7" max="7" width="14" customWidth="1"/>
    <col min="8" max="9" width="6.44140625" customWidth="1"/>
    <col min="10" max="10" width="6.6640625" customWidth="1"/>
    <col min="11" max="11" width="6" customWidth="1"/>
    <col min="12" max="12" width="6.6640625" customWidth="1"/>
    <col min="13" max="13" width="5.44140625" customWidth="1"/>
    <col min="14" max="14" width="8.109375" customWidth="1"/>
    <col min="15" max="15" width="7" customWidth="1"/>
    <col min="16" max="16" width="7.6640625" customWidth="1"/>
    <col min="17" max="17" width="5.6640625" customWidth="1"/>
    <col min="18" max="18" width="15" customWidth="1"/>
  </cols>
  <sheetData>
    <row r="3" spans="3:19" ht="28.5" customHeight="1" x14ac:dyDescent="0.3">
      <c r="C3" s="37" t="s">
        <v>96</v>
      </c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</row>
    <row r="4" spans="3:19" ht="21" customHeight="1" x14ac:dyDescent="0.3">
      <c r="C4" s="35" t="s">
        <v>97</v>
      </c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</row>
    <row r="5" spans="3:19" ht="15.6" x14ac:dyDescent="0.3">
      <c r="C5" s="44" t="s">
        <v>102</v>
      </c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</row>
    <row r="6" spans="3:19" ht="15.75" customHeight="1" x14ac:dyDescent="0.3">
      <c r="C6" s="39" t="s">
        <v>90</v>
      </c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</row>
    <row r="7" spans="3:19" ht="15.75" customHeight="1" x14ac:dyDescent="0.3">
      <c r="C7" s="40" t="s">
        <v>75</v>
      </c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</row>
    <row r="9" spans="3:19" ht="25.5" customHeight="1" x14ac:dyDescent="0.3">
      <c r="C9" s="41" t="s">
        <v>65</v>
      </c>
      <c r="D9" s="42" t="s">
        <v>92</v>
      </c>
      <c r="E9" s="42" t="s">
        <v>91</v>
      </c>
      <c r="F9" s="46" t="s">
        <v>89</v>
      </c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48"/>
    </row>
    <row r="10" spans="3:19" x14ac:dyDescent="0.3">
      <c r="C10" s="41"/>
      <c r="D10" s="43"/>
      <c r="E10" s="43"/>
      <c r="F10" s="5" t="s">
        <v>77</v>
      </c>
      <c r="G10" s="5" t="s">
        <v>78</v>
      </c>
      <c r="H10" s="5" t="s">
        <v>79</v>
      </c>
      <c r="I10" s="5" t="s">
        <v>80</v>
      </c>
      <c r="J10" s="6" t="s">
        <v>81</v>
      </c>
      <c r="K10" s="5" t="s">
        <v>82</v>
      </c>
      <c r="L10" s="6" t="s">
        <v>83</v>
      </c>
      <c r="M10" s="5" t="s">
        <v>84</v>
      </c>
      <c r="N10" s="5" t="s">
        <v>85</v>
      </c>
      <c r="O10" s="5" t="s">
        <v>86</v>
      </c>
      <c r="P10" s="5" t="s">
        <v>87</v>
      </c>
      <c r="Q10" s="6" t="s">
        <v>88</v>
      </c>
      <c r="R10" s="5" t="s">
        <v>76</v>
      </c>
    </row>
    <row r="11" spans="3:19" x14ac:dyDescent="0.3">
      <c r="C11" s="1" t="s">
        <v>0</v>
      </c>
      <c r="D11" s="21"/>
      <c r="E11" s="21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</row>
    <row r="12" spans="3:19" x14ac:dyDescent="0.3">
      <c r="C12" s="3" t="s">
        <v>1</v>
      </c>
      <c r="D12" s="11">
        <f>+D13+D14+D15+D16+D17</f>
        <v>753431903</v>
      </c>
      <c r="E12" s="11">
        <f>+E13+E14+E15+E16+E17</f>
        <v>0</v>
      </c>
      <c r="F12" s="16">
        <f t="shared" ref="F12:L12" si="0">+F13+F14+F15+F16+F17</f>
        <v>1341079.8999999999</v>
      </c>
      <c r="G12" s="11">
        <f t="shared" si="0"/>
        <v>67320960.600000009</v>
      </c>
      <c r="H12" s="11">
        <f t="shared" si="0"/>
        <v>0</v>
      </c>
      <c r="I12" s="11">
        <f t="shared" si="0"/>
        <v>0</v>
      </c>
      <c r="J12" s="11">
        <f t="shared" si="0"/>
        <v>0</v>
      </c>
      <c r="K12" s="11">
        <f t="shared" si="0"/>
        <v>0</v>
      </c>
      <c r="L12" s="11">
        <f t="shared" si="0"/>
        <v>0</v>
      </c>
      <c r="M12" s="11">
        <f t="shared" ref="M12:Q12" si="1">+M13+M14+M15+M16+M17</f>
        <v>0</v>
      </c>
      <c r="N12" s="11">
        <f t="shared" si="1"/>
        <v>0</v>
      </c>
      <c r="O12" s="11">
        <f t="shared" si="1"/>
        <v>0</v>
      </c>
      <c r="P12" s="11">
        <f t="shared" si="1"/>
        <v>0</v>
      </c>
      <c r="Q12" s="11">
        <f t="shared" si="1"/>
        <v>0</v>
      </c>
      <c r="R12" s="11">
        <f t="shared" ref="R12" si="2">+R13+R14+R15+R16+R17</f>
        <v>68662040.5</v>
      </c>
    </row>
    <row r="13" spans="3:19" x14ac:dyDescent="0.3">
      <c r="C13" s="4" t="s">
        <v>2</v>
      </c>
      <c r="D13" s="12">
        <v>538613286</v>
      </c>
      <c r="E13" s="12">
        <v>0</v>
      </c>
      <c r="F13" s="17">
        <v>157700.94</v>
      </c>
      <c r="G13" s="12">
        <v>57533893.520000003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2">
        <v>0</v>
      </c>
      <c r="Q13" s="12">
        <v>0</v>
      </c>
      <c r="R13" s="12">
        <f>+F13+G13+H13+I13+J13+K13+L13+M13+N13+O13+P13+Q13</f>
        <v>57691594.460000001</v>
      </c>
    </row>
    <row r="14" spans="3:19" x14ac:dyDescent="0.3">
      <c r="C14" s="4" t="s">
        <v>3</v>
      </c>
      <c r="D14" s="12">
        <v>149677093</v>
      </c>
      <c r="E14" s="12">
        <v>0</v>
      </c>
      <c r="F14" s="17">
        <v>1159266.5</v>
      </c>
      <c r="G14" s="12">
        <v>1159266.5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2">
        <v>0</v>
      </c>
      <c r="Q14" s="12">
        <v>0</v>
      </c>
      <c r="R14" s="12">
        <f t="shared" ref="R14:R17" si="3">+F14+G14+H14+I14+J14+K14+L14+M14+N14+O14+P14+Q14</f>
        <v>2318533</v>
      </c>
    </row>
    <row r="15" spans="3:19" x14ac:dyDescent="0.3">
      <c r="C15" s="4" t="s">
        <v>4</v>
      </c>
      <c r="D15" s="12">
        <v>600000</v>
      </c>
      <c r="E15" s="12">
        <v>0</v>
      </c>
      <c r="F15" s="17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2">
        <v>0</v>
      </c>
      <c r="Q15" s="12">
        <v>0</v>
      </c>
      <c r="R15" s="12">
        <f t="shared" si="3"/>
        <v>0</v>
      </c>
      <c r="S15" s="7"/>
    </row>
    <row r="16" spans="3:19" x14ac:dyDescent="0.3">
      <c r="C16" s="4" t="s">
        <v>5</v>
      </c>
      <c r="D16" s="12">
        <v>6856000</v>
      </c>
      <c r="E16" s="12">
        <v>0</v>
      </c>
      <c r="F16" s="17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2">
        <v>0</v>
      </c>
      <c r="Q16" s="12">
        <v>0</v>
      </c>
      <c r="R16" s="12">
        <f t="shared" si="3"/>
        <v>0</v>
      </c>
    </row>
    <row r="17" spans="3:18" x14ac:dyDescent="0.3">
      <c r="C17" s="4" t="s">
        <v>6</v>
      </c>
      <c r="D17" s="12">
        <v>57685524</v>
      </c>
      <c r="E17" s="12">
        <v>0</v>
      </c>
      <c r="F17" s="17">
        <v>24112.46</v>
      </c>
      <c r="G17" s="12">
        <v>8627800.5800000001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2">
        <v>0</v>
      </c>
      <c r="Q17" s="12">
        <v>0</v>
      </c>
      <c r="R17" s="12">
        <f t="shared" si="3"/>
        <v>8651913.040000001</v>
      </c>
    </row>
    <row r="18" spans="3:18" x14ac:dyDescent="0.3">
      <c r="C18" s="3" t="s">
        <v>7</v>
      </c>
      <c r="D18" s="11">
        <f>+D19+D20+D21+D22+D23+D24+D25+D26+D27</f>
        <v>53016690</v>
      </c>
      <c r="E18" s="11">
        <f>+E19+E20+E21+E22+E23+E24+E25+E26+E27</f>
        <v>0</v>
      </c>
      <c r="F18" s="16">
        <f t="shared" ref="F18:L18" si="4">+F19+F20+F21+F22+F23+F24+F25+F26+F27</f>
        <v>316964.37</v>
      </c>
      <c r="G18" s="11">
        <f t="shared" si="4"/>
        <v>2140960.2399999998</v>
      </c>
      <c r="H18" s="11">
        <f t="shared" si="4"/>
        <v>0</v>
      </c>
      <c r="I18" s="11">
        <f t="shared" si="4"/>
        <v>0</v>
      </c>
      <c r="J18" s="11">
        <f t="shared" si="4"/>
        <v>0</v>
      </c>
      <c r="K18" s="11">
        <f t="shared" si="4"/>
        <v>0</v>
      </c>
      <c r="L18" s="11">
        <f t="shared" si="4"/>
        <v>0</v>
      </c>
      <c r="M18" s="11">
        <f t="shared" ref="M18:Q18" si="5">+M19+M20+M21+M22+M23+M24+M25+M26+M27</f>
        <v>0</v>
      </c>
      <c r="N18" s="11">
        <f t="shared" si="5"/>
        <v>0</v>
      </c>
      <c r="O18" s="11">
        <f t="shared" si="5"/>
        <v>0</v>
      </c>
      <c r="P18" s="11">
        <f t="shared" si="5"/>
        <v>0</v>
      </c>
      <c r="Q18" s="11">
        <f t="shared" si="5"/>
        <v>0</v>
      </c>
      <c r="R18" s="11">
        <f>+R19+R20+R21+R22+R23+R24+R25+R26+R27</f>
        <v>2457924.61</v>
      </c>
    </row>
    <row r="19" spans="3:18" x14ac:dyDescent="0.3">
      <c r="C19" s="4" t="s">
        <v>8</v>
      </c>
      <c r="D19" s="12">
        <v>11010000</v>
      </c>
      <c r="E19" s="12">
        <v>0</v>
      </c>
      <c r="F19" s="17">
        <v>7633.69</v>
      </c>
      <c r="G19" s="12">
        <v>1077804.52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2">
        <v>0</v>
      </c>
      <c r="Q19" s="12">
        <v>0</v>
      </c>
      <c r="R19" s="12">
        <f>+F19+G19+H19+I19+J19+K19+L19+M19+N19+O19+P19+Q19</f>
        <v>1085438.21</v>
      </c>
    </row>
    <row r="20" spans="3:18" x14ac:dyDescent="0.3">
      <c r="C20" s="4" t="s">
        <v>9</v>
      </c>
      <c r="D20" s="12">
        <v>1500000</v>
      </c>
      <c r="E20" s="12">
        <v>0</v>
      </c>
      <c r="F20" s="18">
        <v>0</v>
      </c>
      <c r="G20" s="13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2">
        <v>0</v>
      </c>
      <c r="Q20" s="12">
        <v>0</v>
      </c>
      <c r="R20" s="12">
        <f t="shared" ref="R20:R27" si="6">+F20+G20+H20+I20+J20+K20+L20+M20+N20+O20+P20+Q20</f>
        <v>0</v>
      </c>
    </row>
    <row r="21" spans="3:18" x14ac:dyDescent="0.3">
      <c r="C21" s="4" t="s">
        <v>10</v>
      </c>
      <c r="D21" s="12">
        <v>7800000</v>
      </c>
      <c r="E21" s="12">
        <v>0</v>
      </c>
      <c r="F21" s="18">
        <v>0</v>
      </c>
      <c r="G21" s="13">
        <v>0</v>
      </c>
      <c r="H21" s="13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2">
        <v>0</v>
      </c>
      <c r="Q21" s="12">
        <v>0</v>
      </c>
      <c r="R21" s="12">
        <f t="shared" si="6"/>
        <v>0</v>
      </c>
    </row>
    <row r="22" spans="3:18" x14ac:dyDescent="0.3">
      <c r="C22" s="4" t="s">
        <v>11</v>
      </c>
      <c r="D22" s="12">
        <v>800000</v>
      </c>
      <c r="E22" s="12">
        <v>0</v>
      </c>
      <c r="F22" s="18">
        <v>0</v>
      </c>
      <c r="G22" s="13">
        <v>0</v>
      </c>
      <c r="H22" s="13">
        <v>0</v>
      </c>
      <c r="I22" s="13">
        <v>0</v>
      </c>
      <c r="J22" s="13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2">
        <v>0</v>
      </c>
      <c r="Q22" s="12">
        <v>0</v>
      </c>
      <c r="R22" s="12">
        <f t="shared" si="6"/>
        <v>0</v>
      </c>
    </row>
    <row r="23" spans="3:18" x14ac:dyDescent="0.3">
      <c r="C23" s="4" t="s">
        <v>12</v>
      </c>
      <c r="D23" s="12">
        <v>7443000</v>
      </c>
      <c r="E23" s="12">
        <v>0</v>
      </c>
      <c r="F23" s="17">
        <v>50000</v>
      </c>
      <c r="G23" s="12">
        <v>50000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2">
        <v>0</v>
      </c>
      <c r="Q23" s="12">
        <v>0</v>
      </c>
      <c r="R23" s="12">
        <f t="shared" si="6"/>
        <v>100000</v>
      </c>
    </row>
    <row r="24" spans="3:18" x14ac:dyDescent="0.3">
      <c r="C24" s="4" t="s">
        <v>13</v>
      </c>
      <c r="D24" s="12">
        <v>9312000</v>
      </c>
      <c r="E24" s="12">
        <v>0</v>
      </c>
      <c r="F24" s="17">
        <v>259330.68</v>
      </c>
      <c r="G24" s="12">
        <v>865435.59</v>
      </c>
      <c r="H24" s="12">
        <v>0</v>
      </c>
      <c r="I24" s="12">
        <v>0</v>
      </c>
      <c r="J24" s="12">
        <v>0</v>
      </c>
      <c r="K24" s="12">
        <v>0</v>
      </c>
      <c r="L24" s="12">
        <v>0</v>
      </c>
      <c r="M24" s="12">
        <v>0</v>
      </c>
      <c r="N24" s="12">
        <v>0</v>
      </c>
      <c r="O24" s="12">
        <v>0</v>
      </c>
      <c r="P24" s="12">
        <v>0</v>
      </c>
      <c r="Q24" s="12">
        <v>0</v>
      </c>
      <c r="R24" s="12">
        <f t="shared" si="6"/>
        <v>1124766.27</v>
      </c>
    </row>
    <row r="25" spans="3:18" x14ac:dyDescent="0.3">
      <c r="C25" s="4" t="s">
        <v>14</v>
      </c>
      <c r="D25" s="12">
        <v>3914590</v>
      </c>
      <c r="E25" s="12">
        <v>0</v>
      </c>
      <c r="F25" s="18">
        <v>0</v>
      </c>
      <c r="G25" s="12">
        <v>9960.1299999999992</v>
      </c>
      <c r="H25" s="13">
        <v>0</v>
      </c>
      <c r="I25" s="13">
        <v>0</v>
      </c>
      <c r="J25" s="12">
        <v>0</v>
      </c>
      <c r="K25" s="12">
        <v>0</v>
      </c>
      <c r="L25" s="12">
        <v>0</v>
      </c>
      <c r="M25" s="12">
        <v>0</v>
      </c>
      <c r="N25" s="12">
        <v>0</v>
      </c>
      <c r="O25" s="12">
        <v>0</v>
      </c>
      <c r="P25" s="12">
        <v>0</v>
      </c>
      <c r="Q25" s="12">
        <v>0</v>
      </c>
      <c r="R25" s="12">
        <f t="shared" si="6"/>
        <v>9960.1299999999992</v>
      </c>
    </row>
    <row r="26" spans="3:18" x14ac:dyDescent="0.3">
      <c r="C26" s="4" t="s">
        <v>15</v>
      </c>
      <c r="D26" s="12">
        <v>7993100</v>
      </c>
      <c r="E26" s="12">
        <v>0</v>
      </c>
      <c r="F26" s="18">
        <v>0</v>
      </c>
      <c r="G26" s="12">
        <v>137760</v>
      </c>
      <c r="H26" s="12">
        <v>0</v>
      </c>
      <c r="I26" s="12">
        <v>0</v>
      </c>
      <c r="J26" s="12">
        <v>0</v>
      </c>
      <c r="K26" s="12">
        <v>0</v>
      </c>
      <c r="L26" s="12">
        <v>0</v>
      </c>
      <c r="M26" s="12">
        <v>0</v>
      </c>
      <c r="N26" s="12">
        <v>0</v>
      </c>
      <c r="O26" s="12">
        <v>0</v>
      </c>
      <c r="P26" s="12">
        <v>0</v>
      </c>
      <c r="Q26" s="12">
        <v>0</v>
      </c>
      <c r="R26" s="12">
        <f t="shared" si="6"/>
        <v>137760</v>
      </c>
    </row>
    <row r="27" spans="3:18" x14ac:dyDescent="0.3">
      <c r="C27" s="4" t="s">
        <v>16</v>
      </c>
      <c r="D27" s="12">
        <v>3244000</v>
      </c>
      <c r="E27" s="12">
        <v>0</v>
      </c>
      <c r="F27" s="18">
        <v>0</v>
      </c>
      <c r="G27" s="13">
        <v>0</v>
      </c>
      <c r="H27" s="13">
        <v>0</v>
      </c>
      <c r="I27" s="13">
        <v>0</v>
      </c>
      <c r="J27" s="12">
        <v>0</v>
      </c>
      <c r="K27" s="12">
        <v>0</v>
      </c>
      <c r="L27" s="12">
        <v>0</v>
      </c>
      <c r="M27" s="12">
        <v>0</v>
      </c>
      <c r="N27" s="12">
        <v>0</v>
      </c>
      <c r="O27" s="12">
        <v>0</v>
      </c>
      <c r="P27" s="12">
        <v>0</v>
      </c>
      <c r="Q27" s="12">
        <v>0</v>
      </c>
      <c r="R27" s="12">
        <f t="shared" si="6"/>
        <v>0</v>
      </c>
    </row>
    <row r="28" spans="3:18" x14ac:dyDescent="0.3">
      <c r="C28" s="3" t="s">
        <v>17</v>
      </c>
      <c r="D28" s="11">
        <f>+D29+D30+D31+D32+D33+D34+D35+D36+D37</f>
        <v>37811431</v>
      </c>
      <c r="E28" s="11">
        <f>+E29+E30+E31+E32+E33+E34+E35+E36+E37</f>
        <v>0</v>
      </c>
      <c r="F28" s="19">
        <f t="shared" ref="F28:L28" si="7">+F29+F30+F31+F32+F33+F34+F35+F36+F37</f>
        <v>0</v>
      </c>
      <c r="G28" s="11">
        <f t="shared" si="7"/>
        <v>27000</v>
      </c>
      <c r="H28" s="14">
        <f t="shared" si="7"/>
        <v>0</v>
      </c>
      <c r="I28" s="11">
        <f t="shared" si="7"/>
        <v>0</v>
      </c>
      <c r="J28" s="11">
        <f t="shared" si="7"/>
        <v>0</v>
      </c>
      <c r="K28" s="11">
        <f t="shared" si="7"/>
        <v>0</v>
      </c>
      <c r="L28" s="11">
        <f t="shared" si="7"/>
        <v>0</v>
      </c>
      <c r="M28" s="11">
        <f t="shared" ref="M28:Q28" si="8">+M29+M30+M31+M32+M33+M34+M35+M36+M37</f>
        <v>0</v>
      </c>
      <c r="N28" s="11">
        <f t="shared" si="8"/>
        <v>0</v>
      </c>
      <c r="O28" s="11">
        <f t="shared" si="8"/>
        <v>0</v>
      </c>
      <c r="P28" s="11">
        <f t="shared" si="8"/>
        <v>0</v>
      </c>
      <c r="Q28" s="11">
        <f t="shared" si="8"/>
        <v>0</v>
      </c>
      <c r="R28" s="11">
        <f t="shared" ref="R28" si="9">+R29+R30+R31+R32+R33+R34+R35+R36+R37</f>
        <v>27000</v>
      </c>
    </row>
    <row r="29" spans="3:18" x14ac:dyDescent="0.3">
      <c r="C29" s="4" t="s">
        <v>18</v>
      </c>
      <c r="D29" s="12">
        <v>1553820</v>
      </c>
      <c r="E29" s="12">
        <v>0</v>
      </c>
      <c r="F29" s="18">
        <v>0</v>
      </c>
      <c r="G29" s="12">
        <v>27000</v>
      </c>
      <c r="H29" s="13">
        <v>0</v>
      </c>
      <c r="I29" s="12">
        <v>0</v>
      </c>
      <c r="J29" s="12">
        <v>0</v>
      </c>
      <c r="K29" s="12">
        <v>0</v>
      </c>
      <c r="L29" s="12">
        <v>0</v>
      </c>
      <c r="M29" s="12">
        <v>0</v>
      </c>
      <c r="N29" s="12">
        <v>0</v>
      </c>
      <c r="O29" s="12">
        <v>0</v>
      </c>
      <c r="P29" s="12">
        <v>0</v>
      </c>
      <c r="Q29" s="12">
        <v>0</v>
      </c>
      <c r="R29" s="12">
        <f>+F29+G29+H29+I29+J29+K29+L29+M29+N29+O29+P29+Q29</f>
        <v>27000</v>
      </c>
    </row>
    <row r="30" spans="3:18" x14ac:dyDescent="0.3">
      <c r="C30" s="4" t="s">
        <v>19</v>
      </c>
      <c r="D30" s="12">
        <v>3810000</v>
      </c>
      <c r="E30" s="12">
        <v>0</v>
      </c>
      <c r="F30" s="18">
        <v>0</v>
      </c>
      <c r="G30" s="13">
        <v>0</v>
      </c>
      <c r="H30" s="13">
        <v>0</v>
      </c>
      <c r="I30" s="13">
        <v>0</v>
      </c>
      <c r="J30" s="13">
        <v>0</v>
      </c>
      <c r="K30" s="12">
        <v>0</v>
      </c>
      <c r="L30" s="12">
        <v>0</v>
      </c>
      <c r="M30" s="12">
        <v>0</v>
      </c>
      <c r="N30" s="12">
        <v>0</v>
      </c>
      <c r="O30" s="12">
        <v>0</v>
      </c>
      <c r="P30" s="12">
        <v>0</v>
      </c>
      <c r="Q30" s="12">
        <v>0</v>
      </c>
      <c r="R30" s="12">
        <f t="shared" ref="R30:R37" si="10">+F30+G30+H30+I30+J30+K30+L30+M30+N30+O30+P30+Q30</f>
        <v>0</v>
      </c>
    </row>
    <row r="31" spans="3:18" x14ac:dyDescent="0.3">
      <c r="C31" s="4" t="s">
        <v>20</v>
      </c>
      <c r="D31" s="12">
        <v>6561600</v>
      </c>
      <c r="E31" s="12">
        <v>0</v>
      </c>
      <c r="F31" s="18">
        <v>0</v>
      </c>
      <c r="G31" s="13">
        <v>0</v>
      </c>
      <c r="H31" s="13">
        <v>0</v>
      </c>
      <c r="I31" s="13">
        <v>0</v>
      </c>
      <c r="J31" s="12">
        <v>0</v>
      </c>
      <c r="K31" s="12">
        <v>0</v>
      </c>
      <c r="L31" s="12">
        <v>0</v>
      </c>
      <c r="M31" s="12">
        <v>0</v>
      </c>
      <c r="N31" s="12">
        <v>0</v>
      </c>
      <c r="O31" s="12">
        <v>0</v>
      </c>
      <c r="P31" s="12">
        <v>0</v>
      </c>
      <c r="Q31" s="12">
        <v>0</v>
      </c>
      <c r="R31" s="12">
        <f t="shared" si="10"/>
        <v>0</v>
      </c>
    </row>
    <row r="32" spans="3:18" x14ac:dyDescent="0.3">
      <c r="C32" s="4" t="s">
        <v>21</v>
      </c>
      <c r="D32" s="12">
        <v>736120</v>
      </c>
      <c r="E32" s="12">
        <v>0</v>
      </c>
      <c r="F32" s="18">
        <v>0</v>
      </c>
      <c r="G32" s="13">
        <v>0</v>
      </c>
      <c r="H32" s="13">
        <v>0</v>
      </c>
      <c r="I32" s="13">
        <v>0</v>
      </c>
      <c r="J32" s="13">
        <v>0</v>
      </c>
      <c r="K32" s="12">
        <v>0</v>
      </c>
      <c r="L32" s="12">
        <v>0</v>
      </c>
      <c r="M32" s="12">
        <v>0</v>
      </c>
      <c r="N32" s="12">
        <v>0</v>
      </c>
      <c r="O32" s="12">
        <v>0</v>
      </c>
      <c r="P32" s="12">
        <v>0</v>
      </c>
      <c r="Q32" s="12">
        <v>0</v>
      </c>
      <c r="R32" s="12">
        <f t="shared" si="10"/>
        <v>0</v>
      </c>
    </row>
    <row r="33" spans="3:18" x14ac:dyDescent="0.3">
      <c r="C33" s="4" t="s">
        <v>22</v>
      </c>
      <c r="D33" s="12">
        <v>650000</v>
      </c>
      <c r="E33" s="12">
        <v>0</v>
      </c>
      <c r="F33" s="18">
        <v>0</v>
      </c>
      <c r="G33" s="13">
        <v>0</v>
      </c>
      <c r="H33" s="13">
        <v>0</v>
      </c>
      <c r="I33" s="13">
        <v>0</v>
      </c>
      <c r="J33" s="12">
        <v>0</v>
      </c>
      <c r="K33" s="12">
        <v>0</v>
      </c>
      <c r="L33" s="12">
        <v>0</v>
      </c>
      <c r="M33" s="12">
        <v>0</v>
      </c>
      <c r="N33" s="12">
        <v>0</v>
      </c>
      <c r="O33" s="12">
        <v>0</v>
      </c>
      <c r="P33" s="12">
        <v>0</v>
      </c>
      <c r="Q33" s="12">
        <v>0</v>
      </c>
      <c r="R33" s="12">
        <f t="shared" si="10"/>
        <v>0</v>
      </c>
    </row>
    <row r="34" spans="3:18" x14ac:dyDescent="0.3">
      <c r="C34" s="4" t="s">
        <v>23</v>
      </c>
      <c r="D34" s="12">
        <v>680000</v>
      </c>
      <c r="E34" s="12">
        <v>0</v>
      </c>
      <c r="F34" s="18">
        <v>0</v>
      </c>
      <c r="G34" s="13">
        <v>0</v>
      </c>
      <c r="H34" s="13">
        <v>0</v>
      </c>
      <c r="I34" s="13">
        <v>0</v>
      </c>
      <c r="J34" s="13">
        <v>0</v>
      </c>
      <c r="K34" s="12">
        <v>0</v>
      </c>
      <c r="L34" s="12">
        <v>0</v>
      </c>
      <c r="M34" s="12">
        <v>0</v>
      </c>
      <c r="N34" s="12">
        <v>0</v>
      </c>
      <c r="O34" s="12">
        <v>0</v>
      </c>
      <c r="P34" s="12">
        <v>0</v>
      </c>
      <c r="Q34" s="12">
        <v>0</v>
      </c>
      <c r="R34" s="12">
        <f t="shared" si="10"/>
        <v>0</v>
      </c>
    </row>
    <row r="35" spans="3:18" x14ac:dyDescent="0.3">
      <c r="C35" s="4" t="s">
        <v>24</v>
      </c>
      <c r="D35" s="12">
        <v>8196685</v>
      </c>
      <c r="E35" s="12">
        <v>0</v>
      </c>
      <c r="F35" s="18">
        <v>0</v>
      </c>
      <c r="G35" s="13">
        <v>0</v>
      </c>
      <c r="H35" s="13">
        <v>0</v>
      </c>
      <c r="I35" s="13">
        <v>0</v>
      </c>
      <c r="J35" s="12">
        <v>0</v>
      </c>
      <c r="K35" s="12">
        <v>0</v>
      </c>
      <c r="L35" s="12">
        <v>0</v>
      </c>
      <c r="M35" s="12">
        <v>0</v>
      </c>
      <c r="N35" s="12">
        <v>0</v>
      </c>
      <c r="O35" s="12">
        <v>0</v>
      </c>
      <c r="P35" s="12">
        <v>0</v>
      </c>
      <c r="Q35" s="12">
        <v>0</v>
      </c>
      <c r="R35" s="12">
        <f t="shared" si="10"/>
        <v>0</v>
      </c>
    </row>
    <row r="36" spans="3:18" x14ac:dyDescent="0.3">
      <c r="C36" s="4" t="s">
        <v>25</v>
      </c>
      <c r="D36" s="12">
        <v>0</v>
      </c>
      <c r="E36" s="12">
        <v>0</v>
      </c>
      <c r="F36" s="18">
        <v>0</v>
      </c>
      <c r="G36" s="13">
        <v>0</v>
      </c>
      <c r="H36" s="13">
        <v>0</v>
      </c>
      <c r="I36" s="13">
        <v>0</v>
      </c>
      <c r="J36" s="13">
        <v>0</v>
      </c>
      <c r="K36" s="13">
        <v>0</v>
      </c>
      <c r="L36" s="13">
        <v>0</v>
      </c>
      <c r="M36" s="13">
        <v>0</v>
      </c>
      <c r="N36" s="13">
        <v>0</v>
      </c>
      <c r="O36" s="13">
        <v>0</v>
      </c>
      <c r="P36" s="13">
        <v>0</v>
      </c>
      <c r="Q36" s="13">
        <v>0</v>
      </c>
      <c r="R36" s="12">
        <f t="shared" si="10"/>
        <v>0</v>
      </c>
    </row>
    <row r="37" spans="3:18" x14ac:dyDescent="0.3">
      <c r="C37" s="4" t="s">
        <v>26</v>
      </c>
      <c r="D37" s="12">
        <v>15623206</v>
      </c>
      <c r="E37" s="12">
        <v>0</v>
      </c>
      <c r="F37" s="18">
        <v>0</v>
      </c>
      <c r="G37" s="13">
        <v>0</v>
      </c>
      <c r="H37" s="13">
        <v>0</v>
      </c>
      <c r="I37" s="13">
        <v>0</v>
      </c>
      <c r="J37" s="12">
        <v>0</v>
      </c>
      <c r="K37" s="12">
        <v>0</v>
      </c>
      <c r="L37" s="12">
        <v>0</v>
      </c>
      <c r="M37" s="12">
        <v>0</v>
      </c>
      <c r="N37" s="12">
        <v>0</v>
      </c>
      <c r="O37" s="12">
        <v>0</v>
      </c>
      <c r="P37" s="12">
        <v>0</v>
      </c>
      <c r="Q37" s="12">
        <v>0</v>
      </c>
      <c r="R37" s="12">
        <f t="shared" si="10"/>
        <v>0</v>
      </c>
    </row>
    <row r="38" spans="3:18" x14ac:dyDescent="0.3">
      <c r="C38" s="3" t="s">
        <v>27</v>
      </c>
      <c r="D38" s="11">
        <f>+D39+D40+D41+D42+D43+D44+D45+D46</f>
        <v>0</v>
      </c>
      <c r="E38" s="11">
        <f>+E39+E40+E41+E42+E43+E44+E45</f>
        <v>0</v>
      </c>
      <c r="F38" s="19">
        <f t="shared" ref="F38:L38" si="11">+F39+F40+F41+F42+F43+F44+F45</f>
        <v>0</v>
      </c>
      <c r="G38" s="14">
        <f t="shared" si="11"/>
        <v>0</v>
      </c>
      <c r="H38" s="14">
        <f t="shared" si="11"/>
        <v>0</v>
      </c>
      <c r="I38" s="14">
        <f t="shared" si="11"/>
        <v>0</v>
      </c>
      <c r="J38" s="14">
        <f t="shared" si="11"/>
        <v>0</v>
      </c>
      <c r="K38" s="14">
        <f t="shared" si="11"/>
        <v>0</v>
      </c>
      <c r="L38" s="14">
        <f t="shared" si="11"/>
        <v>0</v>
      </c>
      <c r="M38" s="14">
        <f t="shared" ref="M38:Q38" si="12">+M39+M40+M41+M42+M43+M44+M45</f>
        <v>0</v>
      </c>
      <c r="N38" s="14">
        <f t="shared" si="12"/>
        <v>0</v>
      </c>
      <c r="O38" s="14">
        <f t="shared" si="12"/>
        <v>0</v>
      </c>
      <c r="P38" s="14">
        <f t="shared" si="12"/>
        <v>0</v>
      </c>
      <c r="Q38" s="14">
        <f t="shared" si="12"/>
        <v>0</v>
      </c>
      <c r="R38" s="14">
        <f t="shared" ref="R38" si="13">+R39+R40+R41+R42+R43+R44+R45</f>
        <v>0</v>
      </c>
    </row>
    <row r="39" spans="3:18" x14ac:dyDescent="0.3">
      <c r="C39" s="4" t="s">
        <v>28</v>
      </c>
      <c r="D39" s="12">
        <v>0</v>
      </c>
      <c r="E39" s="12">
        <v>0</v>
      </c>
      <c r="F39" s="18">
        <v>0</v>
      </c>
      <c r="G39" s="13">
        <v>0</v>
      </c>
      <c r="H39" s="13">
        <v>0</v>
      </c>
      <c r="I39" s="13">
        <v>0</v>
      </c>
      <c r="J39" s="13">
        <v>0</v>
      </c>
      <c r="K39" s="13">
        <v>0</v>
      </c>
      <c r="L39" s="13">
        <v>0</v>
      </c>
      <c r="M39" s="13">
        <v>0</v>
      </c>
      <c r="N39" s="13">
        <v>0</v>
      </c>
      <c r="O39" s="13">
        <v>0</v>
      </c>
      <c r="P39" s="13">
        <v>0</v>
      </c>
      <c r="Q39" s="13">
        <v>0</v>
      </c>
      <c r="R39" s="13">
        <f>+F39+G39+H39+I39+J39+K39+L39+M39+N39+O39+P39+Q39</f>
        <v>0</v>
      </c>
    </row>
    <row r="40" spans="3:18" x14ac:dyDescent="0.3">
      <c r="C40" s="4" t="s">
        <v>29</v>
      </c>
      <c r="D40" s="12">
        <v>0</v>
      </c>
      <c r="E40" s="12">
        <v>0</v>
      </c>
      <c r="F40" s="18">
        <v>0</v>
      </c>
      <c r="G40" s="13">
        <v>0</v>
      </c>
      <c r="H40" s="13">
        <v>0</v>
      </c>
      <c r="I40" s="13">
        <v>0</v>
      </c>
      <c r="J40" s="13">
        <v>0</v>
      </c>
      <c r="K40" s="13">
        <v>0</v>
      </c>
      <c r="L40" s="13">
        <v>0</v>
      </c>
      <c r="M40" s="13">
        <v>0</v>
      </c>
      <c r="N40" s="13">
        <v>0</v>
      </c>
      <c r="O40" s="13">
        <v>0</v>
      </c>
      <c r="P40" s="13">
        <v>0</v>
      </c>
      <c r="Q40" s="13">
        <v>0</v>
      </c>
      <c r="R40" s="13">
        <f t="shared" ref="R40:R53" si="14">+F40+G40+H40+I40+J40+K40+L40+M40+N40+O40+P40+Q40</f>
        <v>0</v>
      </c>
    </row>
    <row r="41" spans="3:18" x14ac:dyDescent="0.3">
      <c r="C41" s="4" t="s">
        <v>30</v>
      </c>
      <c r="D41" s="12">
        <v>0</v>
      </c>
      <c r="E41" s="12">
        <v>0</v>
      </c>
      <c r="F41" s="18">
        <v>0</v>
      </c>
      <c r="G41" s="13">
        <v>0</v>
      </c>
      <c r="H41" s="13">
        <v>0</v>
      </c>
      <c r="I41" s="13">
        <v>0</v>
      </c>
      <c r="J41" s="13">
        <v>0</v>
      </c>
      <c r="K41" s="13">
        <v>0</v>
      </c>
      <c r="L41" s="13">
        <v>0</v>
      </c>
      <c r="M41" s="13">
        <v>0</v>
      </c>
      <c r="N41" s="13">
        <v>0</v>
      </c>
      <c r="O41" s="13">
        <v>0</v>
      </c>
      <c r="P41" s="13">
        <v>0</v>
      </c>
      <c r="Q41" s="13">
        <v>0</v>
      </c>
      <c r="R41" s="13">
        <f t="shared" si="14"/>
        <v>0</v>
      </c>
    </row>
    <row r="42" spans="3:18" x14ac:dyDescent="0.3">
      <c r="C42" s="4" t="s">
        <v>31</v>
      </c>
      <c r="D42" s="12">
        <v>0</v>
      </c>
      <c r="E42" s="12">
        <v>0</v>
      </c>
      <c r="F42" s="18">
        <v>0</v>
      </c>
      <c r="G42" s="13">
        <v>0</v>
      </c>
      <c r="H42" s="13">
        <v>0</v>
      </c>
      <c r="I42" s="13">
        <v>0</v>
      </c>
      <c r="J42" s="13">
        <v>0</v>
      </c>
      <c r="K42" s="13">
        <v>0</v>
      </c>
      <c r="L42" s="13">
        <v>0</v>
      </c>
      <c r="M42" s="13">
        <v>0</v>
      </c>
      <c r="N42" s="13">
        <v>0</v>
      </c>
      <c r="O42" s="13">
        <v>0</v>
      </c>
      <c r="P42" s="13">
        <v>0</v>
      </c>
      <c r="Q42" s="13">
        <v>0</v>
      </c>
      <c r="R42" s="13">
        <f t="shared" si="14"/>
        <v>0</v>
      </c>
    </row>
    <row r="43" spans="3:18" x14ac:dyDescent="0.3">
      <c r="C43" s="4" t="s">
        <v>32</v>
      </c>
      <c r="D43" s="12">
        <v>0</v>
      </c>
      <c r="E43" s="12">
        <v>0</v>
      </c>
      <c r="F43" s="18">
        <v>0</v>
      </c>
      <c r="G43" s="13">
        <v>0</v>
      </c>
      <c r="H43" s="13">
        <v>0</v>
      </c>
      <c r="I43" s="13">
        <v>0</v>
      </c>
      <c r="J43" s="13">
        <v>0</v>
      </c>
      <c r="K43" s="13">
        <v>0</v>
      </c>
      <c r="L43" s="13">
        <v>0</v>
      </c>
      <c r="M43" s="13">
        <v>0</v>
      </c>
      <c r="N43" s="13">
        <v>0</v>
      </c>
      <c r="O43" s="13">
        <v>0</v>
      </c>
      <c r="P43" s="13">
        <v>0</v>
      </c>
      <c r="Q43" s="13">
        <v>0</v>
      </c>
      <c r="R43" s="13">
        <f t="shared" si="14"/>
        <v>0</v>
      </c>
    </row>
    <row r="44" spans="3:18" x14ac:dyDescent="0.3">
      <c r="C44" s="4" t="s">
        <v>33</v>
      </c>
      <c r="D44" s="12">
        <v>0</v>
      </c>
      <c r="E44" s="12">
        <v>0</v>
      </c>
      <c r="F44" s="18">
        <v>0</v>
      </c>
      <c r="G44" s="13">
        <v>0</v>
      </c>
      <c r="H44" s="13">
        <v>0</v>
      </c>
      <c r="I44" s="13">
        <v>0</v>
      </c>
      <c r="J44" s="13">
        <v>0</v>
      </c>
      <c r="K44" s="13">
        <v>0</v>
      </c>
      <c r="L44" s="13">
        <v>0</v>
      </c>
      <c r="M44" s="13">
        <v>0</v>
      </c>
      <c r="N44" s="13">
        <v>0</v>
      </c>
      <c r="O44" s="13">
        <v>0</v>
      </c>
      <c r="P44" s="13">
        <v>0</v>
      </c>
      <c r="Q44" s="13">
        <v>0</v>
      </c>
      <c r="R44" s="13">
        <f t="shared" si="14"/>
        <v>0</v>
      </c>
    </row>
    <row r="45" spans="3:18" x14ac:dyDescent="0.3">
      <c r="C45" s="4" t="s">
        <v>34</v>
      </c>
      <c r="D45" s="12">
        <v>0</v>
      </c>
      <c r="E45" s="12">
        <v>0</v>
      </c>
      <c r="F45" s="18">
        <v>0</v>
      </c>
      <c r="G45" s="13">
        <v>0</v>
      </c>
      <c r="H45" s="13">
        <v>0</v>
      </c>
      <c r="I45" s="13">
        <v>0</v>
      </c>
      <c r="J45" s="13">
        <v>0</v>
      </c>
      <c r="K45" s="13">
        <v>0</v>
      </c>
      <c r="L45" s="13">
        <v>0</v>
      </c>
      <c r="M45" s="13">
        <v>0</v>
      </c>
      <c r="N45" s="13">
        <v>0</v>
      </c>
      <c r="O45" s="13">
        <v>0</v>
      </c>
      <c r="P45" s="13">
        <v>0</v>
      </c>
      <c r="Q45" s="13">
        <v>0</v>
      </c>
      <c r="R45" s="13">
        <f t="shared" si="14"/>
        <v>0</v>
      </c>
    </row>
    <row r="46" spans="3:18" x14ac:dyDescent="0.3">
      <c r="C46" s="4" t="s">
        <v>35</v>
      </c>
      <c r="D46" s="11">
        <f>+D47+D48+D49+D50+D51+D52+D53</f>
        <v>0</v>
      </c>
      <c r="E46" s="11">
        <f>+E47+E48+E49+E50+E51+E52+E53</f>
        <v>0</v>
      </c>
      <c r="F46" s="19">
        <f t="shared" ref="F46:L46" si="15">+F47+F48+F49+F50+F51+F52+F53</f>
        <v>0</v>
      </c>
      <c r="G46" s="14">
        <f t="shared" si="15"/>
        <v>0</v>
      </c>
      <c r="H46" s="14">
        <f t="shared" si="15"/>
        <v>0</v>
      </c>
      <c r="I46" s="14">
        <f t="shared" si="15"/>
        <v>0</v>
      </c>
      <c r="J46" s="14">
        <f t="shared" si="15"/>
        <v>0</v>
      </c>
      <c r="K46" s="14">
        <f t="shared" si="15"/>
        <v>0</v>
      </c>
      <c r="L46" s="14">
        <f t="shared" si="15"/>
        <v>0</v>
      </c>
      <c r="M46" s="14">
        <f t="shared" ref="M46:Q46" si="16">+M47+M48+M49+M50+M51+M52+M53</f>
        <v>0</v>
      </c>
      <c r="N46" s="14">
        <f t="shared" si="16"/>
        <v>0</v>
      </c>
      <c r="O46" s="14">
        <f t="shared" si="16"/>
        <v>0</v>
      </c>
      <c r="P46" s="14">
        <f t="shared" si="16"/>
        <v>0</v>
      </c>
      <c r="Q46" s="14">
        <f t="shared" si="16"/>
        <v>0</v>
      </c>
      <c r="R46" s="13">
        <f t="shared" si="14"/>
        <v>0</v>
      </c>
    </row>
    <row r="47" spans="3:18" x14ac:dyDescent="0.3">
      <c r="C47" s="3" t="s">
        <v>36</v>
      </c>
      <c r="D47" s="12">
        <f>+D48+D49+D50+D51+D52+D53</f>
        <v>0</v>
      </c>
      <c r="E47" s="12">
        <v>0</v>
      </c>
      <c r="F47" s="18">
        <v>0</v>
      </c>
      <c r="G47" s="13">
        <v>0</v>
      </c>
      <c r="H47" s="13">
        <v>0</v>
      </c>
      <c r="I47" s="13">
        <v>0</v>
      </c>
      <c r="J47" s="13">
        <v>0</v>
      </c>
      <c r="K47" s="13">
        <v>0</v>
      </c>
      <c r="L47" s="13">
        <v>0</v>
      </c>
      <c r="M47" s="13">
        <v>0</v>
      </c>
      <c r="N47" s="13">
        <v>0</v>
      </c>
      <c r="O47" s="13">
        <v>0</v>
      </c>
      <c r="P47" s="13">
        <v>0</v>
      </c>
      <c r="Q47" s="13">
        <v>0</v>
      </c>
      <c r="R47" s="13">
        <f t="shared" si="14"/>
        <v>0</v>
      </c>
    </row>
    <row r="48" spans="3:18" x14ac:dyDescent="0.3">
      <c r="C48" s="4" t="s">
        <v>37</v>
      </c>
      <c r="D48" s="13">
        <v>0</v>
      </c>
      <c r="E48" s="13">
        <v>0</v>
      </c>
      <c r="F48" s="18">
        <v>0</v>
      </c>
      <c r="G48" s="13">
        <v>0</v>
      </c>
      <c r="H48" s="13">
        <v>0</v>
      </c>
      <c r="I48" s="13">
        <v>0</v>
      </c>
      <c r="J48" s="13">
        <v>0</v>
      </c>
      <c r="K48" s="13">
        <v>0</v>
      </c>
      <c r="L48" s="13">
        <v>0</v>
      </c>
      <c r="M48" s="13">
        <v>0</v>
      </c>
      <c r="N48" s="13">
        <v>0</v>
      </c>
      <c r="O48" s="13">
        <v>0</v>
      </c>
      <c r="P48" s="13">
        <v>0</v>
      </c>
      <c r="Q48" s="13">
        <v>0</v>
      </c>
      <c r="R48" s="13">
        <f t="shared" si="14"/>
        <v>0</v>
      </c>
    </row>
    <row r="49" spans="3:18" x14ac:dyDescent="0.3">
      <c r="C49" s="4" t="s">
        <v>38</v>
      </c>
      <c r="D49" s="13">
        <v>0</v>
      </c>
      <c r="E49" s="13">
        <v>0</v>
      </c>
      <c r="F49" s="18">
        <v>0</v>
      </c>
      <c r="G49" s="13">
        <v>0</v>
      </c>
      <c r="H49" s="13">
        <v>0</v>
      </c>
      <c r="I49" s="13">
        <v>0</v>
      </c>
      <c r="J49" s="13">
        <v>0</v>
      </c>
      <c r="K49" s="13">
        <v>0</v>
      </c>
      <c r="L49" s="13">
        <v>0</v>
      </c>
      <c r="M49" s="13">
        <v>0</v>
      </c>
      <c r="N49" s="13">
        <v>0</v>
      </c>
      <c r="O49" s="13">
        <v>0</v>
      </c>
      <c r="P49" s="13">
        <v>0</v>
      </c>
      <c r="Q49" s="13">
        <v>0</v>
      </c>
      <c r="R49" s="13">
        <f t="shared" si="14"/>
        <v>0</v>
      </c>
    </row>
    <row r="50" spans="3:18" x14ac:dyDescent="0.3">
      <c r="C50" s="4" t="s">
        <v>39</v>
      </c>
      <c r="D50" s="13">
        <v>0</v>
      </c>
      <c r="E50" s="13">
        <v>0</v>
      </c>
      <c r="F50" s="18">
        <v>0</v>
      </c>
      <c r="G50" s="13">
        <v>0</v>
      </c>
      <c r="H50" s="13">
        <v>0</v>
      </c>
      <c r="I50" s="13">
        <v>0</v>
      </c>
      <c r="J50" s="13">
        <v>0</v>
      </c>
      <c r="K50" s="13">
        <v>0</v>
      </c>
      <c r="L50" s="13">
        <v>0</v>
      </c>
      <c r="M50" s="13">
        <v>0</v>
      </c>
      <c r="N50" s="13">
        <v>0</v>
      </c>
      <c r="O50" s="13">
        <v>0</v>
      </c>
      <c r="P50" s="13">
        <v>0</v>
      </c>
      <c r="Q50" s="13">
        <v>0</v>
      </c>
      <c r="R50" s="13">
        <f t="shared" si="14"/>
        <v>0</v>
      </c>
    </row>
    <row r="51" spans="3:18" x14ac:dyDescent="0.3">
      <c r="C51" s="4" t="s">
        <v>40</v>
      </c>
      <c r="D51" s="13">
        <v>0</v>
      </c>
      <c r="E51" s="13">
        <v>0</v>
      </c>
      <c r="F51" s="18">
        <v>0</v>
      </c>
      <c r="G51" s="13">
        <v>0</v>
      </c>
      <c r="H51" s="13">
        <v>0</v>
      </c>
      <c r="I51" s="13">
        <v>0</v>
      </c>
      <c r="J51" s="13">
        <v>0</v>
      </c>
      <c r="K51" s="13">
        <v>0</v>
      </c>
      <c r="L51" s="13">
        <v>0</v>
      </c>
      <c r="M51" s="13">
        <v>0</v>
      </c>
      <c r="N51" s="13">
        <v>0</v>
      </c>
      <c r="O51" s="13">
        <v>0</v>
      </c>
      <c r="P51" s="13">
        <v>0</v>
      </c>
      <c r="Q51" s="13">
        <v>0</v>
      </c>
      <c r="R51" s="13">
        <f t="shared" si="14"/>
        <v>0</v>
      </c>
    </row>
    <row r="52" spans="3:18" x14ac:dyDescent="0.3">
      <c r="C52" s="4" t="s">
        <v>41</v>
      </c>
      <c r="D52" s="13">
        <v>0</v>
      </c>
      <c r="E52" s="13">
        <v>0</v>
      </c>
      <c r="F52" s="18">
        <v>0</v>
      </c>
      <c r="G52" s="13">
        <v>0</v>
      </c>
      <c r="H52" s="13">
        <v>0</v>
      </c>
      <c r="I52" s="13">
        <v>0</v>
      </c>
      <c r="J52" s="13">
        <v>0</v>
      </c>
      <c r="K52" s="13">
        <v>0</v>
      </c>
      <c r="L52" s="13">
        <v>0</v>
      </c>
      <c r="M52" s="13">
        <v>0</v>
      </c>
      <c r="N52" s="13">
        <v>0</v>
      </c>
      <c r="O52" s="13">
        <v>0</v>
      </c>
      <c r="P52" s="13">
        <v>0</v>
      </c>
      <c r="Q52" s="13">
        <v>0</v>
      </c>
      <c r="R52" s="13">
        <f t="shared" si="14"/>
        <v>0</v>
      </c>
    </row>
    <row r="53" spans="3:18" x14ac:dyDescent="0.3">
      <c r="C53" s="4" t="s">
        <v>42</v>
      </c>
      <c r="D53" s="13">
        <v>0</v>
      </c>
      <c r="E53" s="13">
        <v>0</v>
      </c>
      <c r="F53" s="18">
        <v>0</v>
      </c>
      <c r="G53" s="13">
        <v>0</v>
      </c>
      <c r="H53" s="13">
        <v>0</v>
      </c>
      <c r="I53" s="13">
        <v>0</v>
      </c>
      <c r="J53" s="13">
        <v>0</v>
      </c>
      <c r="K53" s="13">
        <v>0</v>
      </c>
      <c r="L53" s="13">
        <v>0</v>
      </c>
      <c r="M53" s="13">
        <v>0</v>
      </c>
      <c r="N53" s="13">
        <v>0</v>
      </c>
      <c r="O53" s="13">
        <v>0</v>
      </c>
      <c r="P53" s="13">
        <v>0</v>
      </c>
      <c r="Q53" s="13">
        <v>0</v>
      </c>
      <c r="R53" s="13">
        <f t="shared" si="14"/>
        <v>0</v>
      </c>
    </row>
    <row r="54" spans="3:18" x14ac:dyDescent="0.3">
      <c r="C54" s="3" t="s">
        <v>43</v>
      </c>
      <c r="D54" s="11">
        <f>+D55+D56+D57+D58+D59+D60+D61+D62+D63</f>
        <v>33648079</v>
      </c>
      <c r="E54" s="11">
        <f>+E55+E56+E57+E58+E59+E60+E61+E62+E63</f>
        <v>0</v>
      </c>
      <c r="F54" s="19">
        <f t="shared" ref="F54:L54" si="17">+F55+F56+F57+F58+F59+F60+F61+F62+F63</f>
        <v>0</v>
      </c>
      <c r="G54" s="14">
        <f t="shared" si="17"/>
        <v>0</v>
      </c>
      <c r="H54" s="14">
        <f t="shared" si="17"/>
        <v>0</v>
      </c>
      <c r="I54" s="11">
        <f t="shared" si="17"/>
        <v>0</v>
      </c>
      <c r="J54" s="11">
        <f t="shared" si="17"/>
        <v>0</v>
      </c>
      <c r="K54" s="11">
        <f t="shared" si="17"/>
        <v>0</v>
      </c>
      <c r="L54" s="11">
        <f t="shared" si="17"/>
        <v>0</v>
      </c>
      <c r="M54" s="11">
        <f t="shared" ref="M54:Q54" si="18">+M55+M56+M57+M58+M59+M60+M61+M62+M63</f>
        <v>0</v>
      </c>
      <c r="N54" s="11">
        <f t="shared" si="18"/>
        <v>0</v>
      </c>
      <c r="O54" s="11">
        <f t="shared" si="18"/>
        <v>0</v>
      </c>
      <c r="P54" s="11">
        <f t="shared" si="18"/>
        <v>0</v>
      </c>
      <c r="Q54" s="11">
        <f t="shared" si="18"/>
        <v>0</v>
      </c>
      <c r="R54" s="11">
        <f t="shared" ref="R54" si="19">+R55+R56+R57+R58+R59+R60+R61+R62+R63</f>
        <v>0</v>
      </c>
    </row>
    <row r="55" spans="3:18" x14ac:dyDescent="0.3">
      <c r="C55" s="4" t="s">
        <v>44</v>
      </c>
      <c r="D55" s="12">
        <v>12155850</v>
      </c>
      <c r="E55" s="12">
        <v>0</v>
      </c>
      <c r="F55" s="18">
        <v>0</v>
      </c>
      <c r="G55" s="13">
        <v>0</v>
      </c>
      <c r="H55" s="13">
        <v>0</v>
      </c>
      <c r="I55" s="13">
        <v>0</v>
      </c>
      <c r="J55" s="13">
        <v>0</v>
      </c>
      <c r="K55" s="13">
        <v>0</v>
      </c>
      <c r="L55" s="13">
        <v>0</v>
      </c>
      <c r="M55" s="13">
        <v>0</v>
      </c>
      <c r="N55" s="13">
        <v>0</v>
      </c>
      <c r="O55" s="13">
        <v>0</v>
      </c>
      <c r="P55" s="12">
        <v>0</v>
      </c>
      <c r="Q55" s="13">
        <v>0</v>
      </c>
      <c r="R55" s="12">
        <f>+F55+G55+H55+I55+J55+K55+L55+M55+N55+O55+P55+Q55</f>
        <v>0</v>
      </c>
    </row>
    <row r="56" spans="3:18" x14ac:dyDescent="0.3">
      <c r="C56" s="4" t="s">
        <v>45</v>
      </c>
      <c r="D56" s="12">
        <v>386960</v>
      </c>
      <c r="E56" s="12">
        <v>0</v>
      </c>
      <c r="F56" s="18">
        <v>0</v>
      </c>
      <c r="G56" s="13">
        <v>0</v>
      </c>
      <c r="H56" s="13">
        <v>0</v>
      </c>
      <c r="I56" s="13">
        <v>0</v>
      </c>
      <c r="J56" s="13">
        <v>0</v>
      </c>
      <c r="K56" s="13">
        <v>0</v>
      </c>
      <c r="L56" s="13">
        <v>0</v>
      </c>
      <c r="M56" s="13">
        <v>0</v>
      </c>
      <c r="N56" s="13">
        <v>0</v>
      </c>
      <c r="O56" s="13">
        <v>0</v>
      </c>
      <c r="P56" s="13">
        <v>0</v>
      </c>
      <c r="Q56" s="13">
        <v>0</v>
      </c>
      <c r="R56" s="12">
        <f t="shared" ref="R56:R63" si="20">+F56+G56+H56+I56+J56+K56+L56+M56+N56+O56+P56+Q56</f>
        <v>0</v>
      </c>
    </row>
    <row r="57" spans="3:18" x14ac:dyDescent="0.3">
      <c r="C57" s="4" t="s">
        <v>46</v>
      </c>
      <c r="D57" s="12">
        <v>0</v>
      </c>
      <c r="E57" s="12">
        <v>0</v>
      </c>
      <c r="F57" s="18">
        <v>0</v>
      </c>
      <c r="G57" s="13">
        <v>0</v>
      </c>
      <c r="H57" s="13">
        <v>0</v>
      </c>
      <c r="I57" s="13">
        <v>0</v>
      </c>
      <c r="J57" s="13">
        <v>0</v>
      </c>
      <c r="K57" s="13">
        <v>0</v>
      </c>
      <c r="L57" s="13">
        <v>0</v>
      </c>
      <c r="M57" s="13">
        <v>0</v>
      </c>
      <c r="N57" s="13">
        <v>0</v>
      </c>
      <c r="O57" s="13">
        <v>0</v>
      </c>
      <c r="P57" s="12">
        <v>0</v>
      </c>
      <c r="Q57" s="13">
        <v>0</v>
      </c>
      <c r="R57" s="12">
        <f t="shared" si="20"/>
        <v>0</v>
      </c>
    </row>
    <row r="58" spans="3:18" x14ac:dyDescent="0.3">
      <c r="C58" s="4" t="s">
        <v>47</v>
      </c>
      <c r="D58" s="12">
        <v>14000000</v>
      </c>
      <c r="E58" s="12">
        <v>0</v>
      </c>
      <c r="F58" s="18">
        <v>0</v>
      </c>
      <c r="G58" s="13">
        <v>0</v>
      </c>
      <c r="H58" s="13">
        <v>0</v>
      </c>
      <c r="I58" s="13">
        <v>0</v>
      </c>
      <c r="J58" s="13">
        <v>0</v>
      </c>
      <c r="K58" s="13">
        <v>0</v>
      </c>
      <c r="L58" s="13">
        <v>0</v>
      </c>
      <c r="M58" s="13">
        <v>0</v>
      </c>
      <c r="N58" s="13">
        <v>0</v>
      </c>
      <c r="O58" s="13">
        <v>0</v>
      </c>
      <c r="P58" s="13">
        <v>0</v>
      </c>
      <c r="Q58" s="13">
        <v>0</v>
      </c>
      <c r="R58" s="12">
        <f t="shared" si="20"/>
        <v>0</v>
      </c>
    </row>
    <row r="59" spans="3:18" x14ac:dyDescent="0.3">
      <c r="C59" s="4" t="s">
        <v>48</v>
      </c>
      <c r="D59" s="12">
        <v>6291947</v>
      </c>
      <c r="E59" s="12">
        <v>0</v>
      </c>
      <c r="F59" s="18">
        <v>0</v>
      </c>
      <c r="G59" s="13">
        <v>0</v>
      </c>
      <c r="H59" s="13">
        <v>0</v>
      </c>
      <c r="I59" s="12">
        <v>0</v>
      </c>
      <c r="J59" s="13">
        <v>0</v>
      </c>
      <c r="K59" s="13">
        <v>0</v>
      </c>
      <c r="L59" s="13">
        <v>0</v>
      </c>
      <c r="M59" s="12">
        <v>0</v>
      </c>
      <c r="N59" s="12">
        <v>0</v>
      </c>
      <c r="O59" s="13">
        <v>0</v>
      </c>
      <c r="P59" s="12">
        <v>0</v>
      </c>
      <c r="Q59" s="13">
        <v>0</v>
      </c>
      <c r="R59" s="12">
        <f t="shared" si="20"/>
        <v>0</v>
      </c>
    </row>
    <row r="60" spans="3:18" x14ac:dyDescent="0.3">
      <c r="C60" s="4" t="s">
        <v>49</v>
      </c>
      <c r="D60" s="12">
        <v>0</v>
      </c>
      <c r="E60" s="12">
        <v>0</v>
      </c>
      <c r="F60" s="18">
        <v>0</v>
      </c>
      <c r="G60" s="13">
        <v>0</v>
      </c>
      <c r="H60" s="13">
        <v>0</v>
      </c>
      <c r="I60" s="13">
        <v>0</v>
      </c>
      <c r="J60" s="13">
        <v>0</v>
      </c>
      <c r="K60" s="13">
        <v>0</v>
      </c>
      <c r="L60" s="13">
        <v>0</v>
      </c>
      <c r="M60" s="13">
        <v>0</v>
      </c>
      <c r="N60" s="13">
        <v>0</v>
      </c>
      <c r="O60" s="13">
        <v>0</v>
      </c>
      <c r="P60" s="13">
        <v>0</v>
      </c>
      <c r="Q60" s="13">
        <v>0</v>
      </c>
      <c r="R60" s="12">
        <f t="shared" si="20"/>
        <v>0</v>
      </c>
    </row>
    <row r="61" spans="3:18" x14ac:dyDescent="0.3">
      <c r="C61" s="4" t="s">
        <v>50</v>
      </c>
      <c r="D61" s="12">
        <v>0</v>
      </c>
      <c r="E61" s="12">
        <v>0</v>
      </c>
      <c r="F61" s="18">
        <v>0</v>
      </c>
      <c r="G61" s="13">
        <v>0</v>
      </c>
      <c r="H61" s="13">
        <v>0</v>
      </c>
      <c r="I61" s="13">
        <v>0</v>
      </c>
      <c r="J61" s="13">
        <v>0</v>
      </c>
      <c r="K61" s="13">
        <v>0</v>
      </c>
      <c r="L61" s="13">
        <v>0</v>
      </c>
      <c r="M61" s="13">
        <v>0</v>
      </c>
      <c r="N61" s="13">
        <v>0</v>
      </c>
      <c r="O61" s="13">
        <v>0</v>
      </c>
      <c r="P61" s="13">
        <v>0</v>
      </c>
      <c r="Q61" s="13">
        <v>0</v>
      </c>
      <c r="R61" s="12">
        <f t="shared" si="20"/>
        <v>0</v>
      </c>
    </row>
    <row r="62" spans="3:18" x14ac:dyDescent="0.3">
      <c r="C62" s="4" t="s">
        <v>51</v>
      </c>
      <c r="D62" s="12">
        <v>0</v>
      </c>
      <c r="E62" s="12">
        <v>0</v>
      </c>
      <c r="F62" s="18">
        <v>0</v>
      </c>
      <c r="G62" s="13">
        <v>0</v>
      </c>
      <c r="H62" s="13">
        <v>0</v>
      </c>
      <c r="I62" s="13">
        <v>0</v>
      </c>
      <c r="J62" s="13">
        <v>0</v>
      </c>
      <c r="K62" s="13">
        <v>0</v>
      </c>
      <c r="L62" s="13">
        <v>0</v>
      </c>
      <c r="M62" s="13">
        <v>0</v>
      </c>
      <c r="N62" s="13">
        <v>0</v>
      </c>
      <c r="O62" s="13">
        <v>0</v>
      </c>
      <c r="P62" s="13">
        <v>0</v>
      </c>
      <c r="Q62" s="13">
        <v>0</v>
      </c>
      <c r="R62" s="13">
        <f t="shared" si="20"/>
        <v>0</v>
      </c>
    </row>
    <row r="63" spans="3:18" x14ac:dyDescent="0.3">
      <c r="C63" s="4" t="s">
        <v>52</v>
      </c>
      <c r="D63" s="12">
        <v>813322</v>
      </c>
      <c r="E63" s="12">
        <v>0</v>
      </c>
      <c r="F63" s="18">
        <v>0</v>
      </c>
      <c r="G63" s="13">
        <v>0</v>
      </c>
      <c r="H63" s="13">
        <v>0</v>
      </c>
      <c r="I63" s="12">
        <v>0</v>
      </c>
      <c r="J63" s="12">
        <v>0</v>
      </c>
      <c r="K63" s="12">
        <v>0</v>
      </c>
      <c r="L63" s="12">
        <v>0</v>
      </c>
      <c r="M63" s="12">
        <v>0</v>
      </c>
      <c r="N63" s="12">
        <v>0</v>
      </c>
      <c r="O63" s="12">
        <v>0</v>
      </c>
      <c r="P63" s="12">
        <v>0</v>
      </c>
      <c r="Q63" s="12">
        <v>0</v>
      </c>
      <c r="R63" s="12">
        <f t="shared" si="20"/>
        <v>0</v>
      </c>
    </row>
    <row r="64" spans="3:18" x14ac:dyDescent="0.3">
      <c r="C64" s="3" t="s">
        <v>53</v>
      </c>
      <c r="D64" s="11">
        <f>+D65+D66+D67+D68</f>
        <v>14128295</v>
      </c>
      <c r="E64" s="11">
        <f>+E65+E66+E67+E68</f>
        <v>0</v>
      </c>
      <c r="F64" s="19">
        <f t="shared" ref="F64:L64" si="21">+F65+F66+F67+F68</f>
        <v>0</v>
      </c>
      <c r="G64" s="14">
        <f t="shared" si="21"/>
        <v>0</v>
      </c>
      <c r="H64" s="14">
        <f t="shared" si="21"/>
        <v>0</v>
      </c>
      <c r="I64" s="14">
        <f t="shared" si="21"/>
        <v>0</v>
      </c>
      <c r="J64" s="14">
        <f t="shared" si="21"/>
        <v>0</v>
      </c>
      <c r="K64" s="14">
        <f t="shared" si="21"/>
        <v>0</v>
      </c>
      <c r="L64" s="14">
        <f t="shared" si="21"/>
        <v>0</v>
      </c>
      <c r="M64" s="14">
        <f t="shared" ref="M64:Q64" si="22">+M65+M66+M67+M68</f>
        <v>0</v>
      </c>
      <c r="N64" s="14">
        <f t="shared" si="22"/>
        <v>0</v>
      </c>
      <c r="O64" s="14">
        <f t="shared" si="22"/>
        <v>0</v>
      </c>
      <c r="P64" s="11">
        <f t="shared" si="22"/>
        <v>0</v>
      </c>
      <c r="Q64" s="14">
        <f t="shared" si="22"/>
        <v>0</v>
      </c>
      <c r="R64" s="11">
        <f t="shared" ref="R64" si="23">+R65+R66+R67+R68</f>
        <v>0</v>
      </c>
    </row>
    <row r="65" spans="3:18" x14ac:dyDescent="0.3">
      <c r="C65" s="4" t="s">
        <v>54</v>
      </c>
      <c r="D65" s="12">
        <v>14128295</v>
      </c>
      <c r="E65" s="12">
        <v>0</v>
      </c>
      <c r="F65" s="18">
        <v>0</v>
      </c>
      <c r="G65" s="13">
        <v>0</v>
      </c>
      <c r="H65" s="13">
        <v>0</v>
      </c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3">
        <v>0</v>
      </c>
      <c r="O65" s="13">
        <v>0</v>
      </c>
      <c r="P65" s="12">
        <v>0</v>
      </c>
      <c r="Q65" s="13">
        <v>0</v>
      </c>
      <c r="R65" s="12">
        <f>+F65+G65+H65+I65+J65+K65+L65+M65+N65+O65+P65+Q65</f>
        <v>0</v>
      </c>
    </row>
    <row r="66" spans="3:18" x14ac:dyDescent="0.3">
      <c r="C66" s="4" t="s">
        <v>55</v>
      </c>
      <c r="D66" s="12">
        <v>0</v>
      </c>
      <c r="E66" s="12">
        <v>0</v>
      </c>
      <c r="F66" s="18">
        <v>0</v>
      </c>
      <c r="G66" s="13">
        <v>0</v>
      </c>
      <c r="H66" s="13">
        <v>0</v>
      </c>
      <c r="I66" s="13">
        <v>0</v>
      </c>
      <c r="J66" s="13">
        <v>0</v>
      </c>
      <c r="K66" s="13">
        <v>0</v>
      </c>
      <c r="L66" s="13">
        <v>0</v>
      </c>
      <c r="M66" s="13">
        <v>0</v>
      </c>
      <c r="N66" s="13">
        <v>0</v>
      </c>
      <c r="O66" s="13">
        <v>0</v>
      </c>
      <c r="P66" s="13">
        <v>0</v>
      </c>
      <c r="Q66" s="13">
        <v>0</v>
      </c>
      <c r="R66" s="13">
        <f t="shared" ref="R66:R68" si="24">+F66+G66+H66+I66+J66+K66+L66+M66+N66+O66+P66+Q66</f>
        <v>0</v>
      </c>
    </row>
    <row r="67" spans="3:18" x14ac:dyDescent="0.3">
      <c r="C67" s="4" t="s">
        <v>56</v>
      </c>
      <c r="D67" s="12">
        <v>0</v>
      </c>
      <c r="E67" s="12">
        <v>0</v>
      </c>
      <c r="F67" s="18">
        <v>0</v>
      </c>
      <c r="G67" s="13">
        <v>0</v>
      </c>
      <c r="H67" s="13">
        <v>0</v>
      </c>
      <c r="I67" s="13">
        <v>0</v>
      </c>
      <c r="J67" s="13">
        <v>0</v>
      </c>
      <c r="K67" s="13">
        <v>0</v>
      </c>
      <c r="L67" s="13">
        <v>0</v>
      </c>
      <c r="M67" s="13">
        <v>0</v>
      </c>
      <c r="N67" s="13">
        <v>0</v>
      </c>
      <c r="O67" s="13">
        <v>0</v>
      </c>
      <c r="P67" s="13">
        <v>0</v>
      </c>
      <c r="Q67" s="13">
        <v>0</v>
      </c>
      <c r="R67" s="13">
        <f t="shared" si="24"/>
        <v>0</v>
      </c>
    </row>
    <row r="68" spans="3:18" x14ac:dyDescent="0.3">
      <c r="C68" s="4" t="s">
        <v>57</v>
      </c>
      <c r="D68" s="12">
        <v>0</v>
      </c>
      <c r="E68" s="12">
        <v>0</v>
      </c>
      <c r="F68" s="18">
        <v>0</v>
      </c>
      <c r="G68" s="13">
        <v>0</v>
      </c>
      <c r="H68" s="13">
        <v>0</v>
      </c>
      <c r="I68" s="13">
        <v>0</v>
      </c>
      <c r="J68" s="13">
        <v>0</v>
      </c>
      <c r="K68" s="13">
        <v>0</v>
      </c>
      <c r="L68" s="13">
        <v>0</v>
      </c>
      <c r="M68" s="13">
        <v>0</v>
      </c>
      <c r="N68" s="13">
        <v>0</v>
      </c>
      <c r="O68" s="13">
        <v>0</v>
      </c>
      <c r="P68" s="13">
        <v>0</v>
      </c>
      <c r="Q68" s="13">
        <v>0</v>
      </c>
      <c r="R68" s="13">
        <f t="shared" si="24"/>
        <v>0</v>
      </c>
    </row>
    <row r="69" spans="3:18" x14ac:dyDescent="0.3">
      <c r="C69" s="3" t="s">
        <v>58</v>
      </c>
      <c r="D69" s="11">
        <f>+D70+D71</f>
        <v>0</v>
      </c>
      <c r="E69" s="11">
        <f>+E70+E71</f>
        <v>0</v>
      </c>
      <c r="F69" s="19">
        <f t="shared" ref="F69:L69" si="25">+F70+F71</f>
        <v>0</v>
      </c>
      <c r="G69" s="14">
        <f t="shared" si="25"/>
        <v>0</v>
      </c>
      <c r="H69" s="14">
        <f t="shared" si="25"/>
        <v>0</v>
      </c>
      <c r="I69" s="14">
        <f t="shared" si="25"/>
        <v>0</v>
      </c>
      <c r="J69" s="14">
        <f t="shared" si="25"/>
        <v>0</v>
      </c>
      <c r="K69" s="14">
        <f t="shared" si="25"/>
        <v>0</v>
      </c>
      <c r="L69" s="14">
        <f t="shared" si="25"/>
        <v>0</v>
      </c>
      <c r="M69" s="14">
        <f t="shared" ref="M69:Q69" si="26">+M70+M71</f>
        <v>0</v>
      </c>
      <c r="N69" s="14">
        <f t="shared" si="26"/>
        <v>0</v>
      </c>
      <c r="O69" s="14">
        <f t="shared" si="26"/>
        <v>0</v>
      </c>
      <c r="P69" s="14">
        <f t="shared" si="26"/>
        <v>0</v>
      </c>
      <c r="Q69" s="14">
        <f t="shared" si="26"/>
        <v>0</v>
      </c>
      <c r="R69" s="14">
        <f t="shared" ref="R69" si="27">+R70+R71</f>
        <v>0</v>
      </c>
    </row>
    <row r="70" spans="3:18" x14ac:dyDescent="0.3">
      <c r="C70" s="4" t="s">
        <v>59</v>
      </c>
      <c r="D70" s="12">
        <v>0</v>
      </c>
      <c r="E70" s="12">
        <v>0</v>
      </c>
      <c r="F70" s="18">
        <v>0</v>
      </c>
      <c r="G70" s="13">
        <v>0</v>
      </c>
      <c r="H70" s="13">
        <v>0</v>
      </c>
      <c r="I70" s="13">
        <v>0</v>
      </c>
      <c r="J70" s="13">
        <v>0</v>
      </c>
      <c r="K70" s="13">
        <v>0</v>
      </c>
      <c r="L70" s="13">
        <v>0</v>
      </c>
      <c r="M70" s="13">
        <v>0</v>
      </c>
      <c r="N70" s="13">
        <v>0</v>
      </c>
      <c r="O70" s="13">
        <v>0</v>
      </c>
      <c r="P70" s="13">
        <v>0</v>
      </c>
      <c r="Q70" s="13">
        <v>0</v>
      </c>
      <c r="R70" s="13">
        <f>+F70+G70+H70+I70+J70+K70+L70+M70+N70+O70+P70+Q70</f>
        <v>0</v>
      </c>
    </row>
    <row r="71" spans="3:18" x14ac:dyDescent="0.3">
      <c r="C71" s="4" t="s">
        <v>60</v>
      </c>
      <c r="D71" s="12">
        <v>0</v>
      </c>
      <c r="E71" s="12">
        <v>0</v>
      </c>
      <c r="F71" s="18">
        <v>0</v>
      </c>
      <c r="G71" s="13">
        <v>0</v>
      </c>
      <c r="H71" s="13">
        <v>0</v>
      </c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3">
        <v>0</v>
      </c>
      <c r="O71" s="13">
        <v>0</v>
      </c>
      <c r="P71" s="13">
        <v>0</v>
      </c>
      <c r="Q71" s="13">
        <v>0</v>
      </c>
      <c r="R71" s="13">
        <f>+F71+G71+H71+I71+J71+K71+L71+M71+N71+O71+P71+Q71</f>
        <v>0</v>
      </c>
    </row>
    <row r="72" spans="3:18" x14ac:dyDescent="0.3">
      <c r="C72" s="3" t="s">
        <v>61</v>
      </c>
      <c r="D72" s="11">
        <f>+D73+D74+D75</f>
        <v>0</v>
      </c>
      <c r="E72" s="11">
        <f>+E73+E74+E75</f>
        <v>0</v>
      </c>
      <c r="F72" s="19">
        <f t="shared" ref="F72:L72" si="28">+F73+F74+F75</f>
        <v>0</v>
      </c>
      <c r="G72" s="14">
        <f t="shared" si="28"/>
        <v>0</v>
      </c>
      <c r="H72" s="14">
        <f t="shared" si="28"/>
        <v>0</v>
      </c>
      <c r="I72" s="14">
        <f t="shared" si="28"/>
        <v>0</v>
      </c>
      <c r="J72" s="14">
        <f t="shared" si="28"/>
        <v>0</v>
      </c>
      <c r="K72" s="14">
        <f t="shared" si="28"/>
        <v>0</v>
      </c>
      <c r="L72" s="14">
        <f t="shared" si="28"/>
        <v>0</v>
      </c>
      <c r="M72" s="14">
        <f t="shared" ref="M72:Q72" si="29">+M73+M74+M75</f>
        <v>0</v>
      </c>
      <c r="N72" s="14">
        <f t="shared" si="29"/>
        <v>0</v>
      </c>
      <c r="O72" s="14">
        <f t="shared" si="29"/>
        <v>0</v>
      </c>
      <c r="P72" s="14">
        <f t="shared" si="29"/>
        <v>0</v>
      </c>
      <c r="Q72" s="14">
        <f t="shared" si="29"/>
        <v>0</v>
      </c>
      <c r="R72" s="14">
        <f t="shared" ref="R72" si="30">+R73+R74+R75</f>
        <v>0</v>
      </c>
    </row>
    <row r="73" spans="3:18" x14ac:dyDescent="0.3">
      <c r="C73" s="4" t="s">
        <v>62</v>
      </c>
      <c r="D73" s="12">
        <v>0</v>
      </c>
      <c r="E73" s="12">
        <v>0</v>
      </c>
      <c r="F73" s="18">
        <v>0</v>
      </c>
      <c r="G73" s="13">
        <v>0</v>
      </c>
      <c r="H73" s="13">
        <v>0</v>
      </c>
      <c r="I73" s="13">
        <v>0</v>
      </c>
      <c r="J73" s="13">
        <v>0</v>
      </c>
      <c r="K73" s="13">
        <v>0</v>
      </c>
      <c r="L73" s="13">
        <v>0</v>
      </c>
      <c r="M73" s="13">
        <v>0</v>
      </c>
      <c r="N73" s="13">
        <v>0</v>
      </c>
      <c r="O73" s="13">
        <v>0</v>
      </c>
      <c r="P73" s="13">
        <v>0</v>
      </c>
      <c r="Q73" s="13">
        <v>0</v>
      </c>
      <c r="R73" s="13">
        <f>+F73+G73+H73+I73+J73+K73+L73+M73+N73+O73+P73+Q73</f>
        <v>0</v>
      </c>
    </row>
    <row r="74" spans="3:18" x14ac:dyDescent="0.3">
      <c r="C74" s="4" t="s">
        <v>63</v>
      </c>
      <c r="D74" s="13">
        <v>0</v>
      </c>
      <c r="E74" s="13">
        <v>0</v>
      </c>
      <c r="F74" s="18">
        <v>0</v>
      </c>
      <c r="G74" s="13">
        <v>0</v>
      </c>
      <c r="H74" s="13">
        <v>0</v>
      </c>
      <c r="I74" s="13">
        <v>0</v>
      </c>
      <c r="J74" s="13">
        <v>0</v>
      </c>
      <c r="K74" s="13">
        <v>0</v>
      </c>
      <c r="L74" s="13">
        <v>0</v>
      </c>
      <c r="M74" s="13">
        <v>0</v>
      </c>
      <c r="N74" s="13">
        <v>0</v>
      </c>
      <c r="O74" s="13">
        <v>0</v>
      </c>
      <c r="P74" s="13">
        <v>0</v>
      </c>
      <c r="Q74" s="13">
        <v>0</v>
      </c>
      <c r="R74" s="13">
        <f t="shared" ref="R74:R75" si="31">+F74+G74+H74+I74+J74+K74+L74+M74+N74+O74+P74+Q74</f>
        <v>0</v>
      </c>
    </row>
    <row r="75" spans="3:18" x14ac:dyDescent="0.3">
      <c r="C75" s="4" t="s">
        <v>64</v>
      </c>
      <c r="D75" s="13">
        <v>0</v>
      </c>
      <c r="E75" s="13">
        <v>0</v>
      </c>
      <c r="F75" s="18">
        <v>0</v>
      </c>
      <c r="G75" s="13">
        <v>0</v>
      </c>
      <c r="H75" s="13">
        <v>0</v>
      </c>
      <c r="I75" s="13">
        <v>0</v>
      </c>
      <c r="J75" s="13">
        <v>0</v>
      </c>
      <c r="K75" s="13">
        <v>0</v>
      </c>
      <c r="L75" s="13">
        <v>0</v>
      </c>
      <c r="M75" s="13">
        <v>0</v>
      </c>
      <c r="N75" s="13">
        <v>0</v>
      </c>
      <c r="O75" s="13">
        <v>0</v>
      </c>
      <c r="P75" s="13">
        <v>0</v>
      </c>
      <c r="Q75" s="13">
        <v>0</v>
      </c>
      <c r="R75" s="13">
        <f t="shared" si="31"/>
        <v>0</v>
      </c>
    </row>
    <row r="76" spans="3:18" x14ac:dyDescent="0.3">
      <c r="C76" s="10" t="s">
        <v>98</v>
      </c>
      <c r="D76" s="15">
        <f>+D12+D18+D28+D38+D46+D54+D64+D69+D72</f>
        <v>892036398</v>
      </c>
      <c r="E76" s="15">
        <f>+E12+E18+E28+E38+E46+E54+E64+E69+E72</f>
        <v>0</v>
      </c>
      <c r="F76" s="20">
        <f t="shared" ref="F76:L76" si="32">+F12+F18+F28+F38+F46+F54+F64+F69+F72</f>
        <v>1658044.27</v>
      </c>
      <c r="G76" s="15">
        <f t="shared" si="32"/>
        <v>69488920.840000004</v>
      </c>
      <c r="H76" s="15">
        <f t="shared" si="32"/>
        <v>0</v>
      </c>
      <c r="I76" s="15">
        <f t="shared" si="32"/>
        <v>0</v>
      </c>
      <c r="J76" s="15">
        <f t="shared" si="32"/>
        <v>0</v>
      </c>
      <c r="K76" s="15">
        <f t="shared" si="32"/>
        <v>0</v>
      </c>
      <c r="L76" s="15">
        <f t="shared" si="32"/>
        <v>0</v>
      </c>
      <c r="M76" s="15">
        <f t="shared" ref="M76:Q76" si="33">+M12+M18+M28+M38+M46+M54+M64+M69+M72</f>
        <v>0</v>
      </c>
      <c r="N76" s="15">
        <f t="shared" si="33"/>
        <v>0</v>
      </c>
      <c r="O76" s="15">
        <f t="shared" si="33"/>
        <v>0</v>
      </c>
      <c r="P76" s="15">
        <f t="shared" si="33"/>
        <v>0</v>
      </c>
      <c r="Q76" s="15">
        <f t="shared" si="33"/>
        <v>0</v>
      </c>
      <c r="R76" s="15">
        <f t="shared" ref="R76" si="34">+R12+R18+R28+R38+R46+R54+R64+R69+R72</f>
        <v>71146965.109999999</v>
      </c>
    </row>
    <row r="77" spans="3:18" x14ac:dyDescent="0.3">
      <c r="C77" s="1" t="s">
        <v>66</v>
      </c>
      <c r="D77" s="22">
        <f t="shared" ref="D77:R77" si="35">+D78+D81+D84</f>
        <v>0</v>
      </c>
      <c r="E77" s="23">
        <f t="shared" si="35"/>
        <v>0</v>
      </c>
      <c r="F77" s="26">
        <f t="shared" si="35"/>
        <v>0</v>
      </c>
      <c r="G77" s="26">
        <f t="shared" si="35"/>
        <v>0</v>
      </c>
      <c r="H77" s="26">
        <f t="shared" si="35"/>
        <v>0</v>
      </c>
      <c r="I77" s="26">
        <f t="shared" si="35"/>
        <v>0</v>
      </c>
      <c r="J77" s="26">
        <f t="shared" si="35"/>
        <v>0</v>
      </c>
      <c r="K77" s="26">
        <f t="shared" si="35"/>
        <v>0</v>
      </c>
      <c r="L77" s="26">
        <f t="shared" si="35"/>
        <v>0</v>
      </c>
      <c r="M77" s="26">
        <f t="shared" si="35"/>
        <v>0</v>
      </c>
      <c r="N77" s="26">
        <f t="shared" si="35"/>
        <v>0</v>
      </c>
      <c r="O77" s="26">
        <f t="shared" si="35"/>
        <v>0</v>
      </c>
      <c r="P77" s="26">
        <f t="shared" si="35"/>
        <v>0</v>
      </c>
      <c r="Q77" s="26">
        <f t="shared" si="35"/>
        <v>0</v>
      </c>
      <c r="R77" s="26">
        <f t="shared" si="35"/>
        <v>0</v>
      </c>
    </row>
    <row r="78" spans="3:18" x14ac:dyDescent="0.3">
      <c r="C78" s="3" t="s">
        <v>67</v>
      </c>
      <c r="D78" s="24">
        <f t="shared" ref="D78:R78" si="36">+D79+D80</f>
        <v>0</v>
      </c>
      <c r="E78" s="23">
        <f t="shared" si="36"/>
        <v>0</v>
      </c>
      <c r="F78" s="23">
        <f t="shared" si="36"/>
        <v>0</v>
      </c>
      <c r="G78" s="23">
        <f t="shared" si="36"/>
        <v>0</v>
      </c>
      <c r="H78" s="23">
        <f t="shared" si="36"/>
        <v>0</v>
      </c>
      <c r="I78" s="23">
        <f t="shared" si="36"/>
        <v>0</v>
      </c>
      <c r="J78" s="23">
        <f t="shared" si="36"/>
        <v>0</v>
      </c>
      <c r="K78" s="23">
        <f t="shared" si="36"/>
        <v>0</v>
      </c>
      <c r="L78" s="23">
        <f t="shared" si="36"/>
        <v>0</v>
      </c>
      <c r="M78" s="23">
        <f t="shared" si="36"/>
        <v>0</v>
      </c>
      <c r="N78" s="23">
        <f t="shared" si="36"/>
        <v>0</v>
      </c>
      <c r="O78" s="23">
        <f t="shared" si="36"/>
        <v>0</v>
      </c>
      <c r="P78" s="23">
        <f t="shared" si="36"/>
        <v>0</v>
      </c>
      <c r="Q78" s="23">
        <f t="shared" si="36"/>
        <v>0</v>
      </c>
      <c r="R78" s="23">
        <f t="shared" si="36"/>
        <v>0</v>
      </c>
    </row>
    <row r="79" spans="3:18" x14ac:dyDescent="0.3">
      <c r="C79" s="4" t="s">
        <v>68</v>
      </c>
      <c r="D79" s="25">
        <v>0</v>
      </c>
      <c r="E79" s="23">
        <v>0</v>
      </c>
      <c r="F79" s="23">
        <v>0</v>
      </c>
      <c r="G79" s="23">
        <v>0</v>
      </c>
      <c r="H79" s="23">
        <v>0</v>
      </c>
      <c r="I79" s="23">
        <v>0</v>
      </c>
      <c r="J79" s="23">
        <v>0</v>
      </c>
      <c r="K79" s="23">
        <v>0</v>
      </c>
      <c r="L79" s="23">
        <v>0</v>
      </c>
      <c r="M79" s="23">
        <v>0</v>
      </c>
      <c r="N79" s="23">
        <v>0</v>
      </c>
      <c r="O79" s="23">
        <v>0</v>
      </c>
      <c r="P79" s="23">
        <v>0</v>
      </c>
      <c r="Q79" s="23">
        <v>0</v>
      </c>
      <c r="R79" s="23">
        <f>+F79+G79+H79+I79+J79+K79+L79+M79+N79+O79+P79+Q79</f>
        <v>0</v>
      </c>
    </row>
    <row r="80" spans="3:18" x14ac:dyDescent="0.3">
      <c r="C80" s="4" t="s">
        <v>69</v>
      </c>
      <c r="D80" s="25">
        <v>0</v>
      </c>
      <c r="E80" s="23">
        <v>0</v>
      </c>
      <c r="F80" s="23">
        <v>0</v>
      </c>
      <c r="G80" s="23">
        <v>0</v>
      </c>
      <c r="H80" s="23">
        <v>0</v>
      </c>
      <c r="I80" s="23">
        <v>0</v>
      </c>
      <c r="J80" s="23">
        <v>0</v>
      </c>
      <c r="K80" s="23">
        <v>0</v>
      </c>
      <c r="L80" s="23">
        <v>0</v>
      </c>
      <c r="M80" s="23">
        <v>0</v>
      </c>
      <c r="N80" s="23">
        <v>0</v>
      </c>
      <c r="O80" s="23">
        <v>0</v>
      </c>
      <c r="P80" s="23">
        <v>0</v>
      </c>
      <c r="Q80" s="23">
        <v>0</v>
      </c>
      <c r="R80" s="23">
        <f>+F80+G80+H80+I80+J80+K80+L80+M80+N80+O80+P80+Q80</f>
        <v>0</v>
      </c>
    </row>
    <row r="81" spans="3:18" x14ac:dyDescent="0.3">
      <c r="C81" s="3" t="s">
        <v>70</v>
      </c>
      <c r="D81" s="24">
        <f t="shared" ref="D81:R81" si="37">+D82+D83</f>
        <v>0</v>
      </c>
      <c r="E81" s="23">
        <f t="shared" si="37"/>
        <v>0</v>
      </c>
      <c r="F81" s="23">
        <f t="shared" si="37"/>
        <v>0</v>
      </c>
      <c r="G81" s="23">
        <f t="shared" si="37"/>
        <v>0</v>
      </c>
      <c r="H81" s="23">
        <f t="shared" si="37"/>
        <v>0</v>
      </c>
      <c r="I81" s="23">
        <f t="shared" si="37"/>
        <v>0</v>
      </c>
      <c r="J81" s="23">
        <f t="shared" si="37"/>
        <v>0</v>
      </c>
      <c r="K81" s="23">
        <f t="shared" si="37"/>
        <v>0</v>
      </c>
      <c r="L81" s="23">
        <f t="shared" si="37"/>
        <v>0</v>
      </c>
      <c r="M81" s="23">
        <f t="shared" si="37"/>
        <v>0</v>
      </c>
      <c r="N81" s="23">
        <f t="shared" si="37"/>
        <v>0</v>
      </c>
      <c r="O81" s="23">
        <f t="shared" si="37"/>
        <v>0</v>
      </c>
      <c r="P81" s="23">
        <f t="shared" si="37"/>
        <v>0</v>
      </c>
      <c r="Q81" s="23">
        <f t="shared" si="37"/>
        <v>0</v>
      </c>
      <c r="R81" s="23">
        <f t="shared" si="37"/>
        <v>0</v>
      </c>
    </row>
    <row r="82" spans="3:18" x14ac:dyDescent="0.3">
      <c r="C82" s="4" t="s">
        <v>71</v>
      </c>
      <c r="D82" s="25">
        <v>0</v>
      </c>
      <c r="E82" s="23">
        <v>0</v>
      </c>
      <c r="F82" s="23">
        <v>0</v>
      </c>
      <c r="G82" s="23">
        <v>0</v>
      </c>
      <c r="H82" s="23">
        <v>0</v>
      </c>
      <c r="I82" s="23">
        <v>0</v>
      </c>
      <c r="J82" s="23">
        <v>0</v>
      </c>
      <c r="K82" s="23">
        <v>0</v>
      </c>
      <c r="L82" s="23">
        <v>0</v>
      </c>
      <c r="M82" s="23">
        <v>0</v>
      </c>
      <c r="N82" s="23">
        <v>0</v>
      </c>
      <c r="O82" s="23">
        <v>0</v>
      </c>
      <c r="P82" s="23">
        <v>0</v>
      </c>
      <c r="Q82" s="23">
        <v>0</v>
      </c>
      <c r="R82" s="23">
        <f>+F82+G82+H82+I82+J82+K82+L82+M82+N82+O82+P82+Q82</f>
        <v>0</v>
      </c>
    </row>
    <row r="83" spans="3:18" x14ac:dyDescent="0.3">
      <c r="C83" s="4" t="s">
        <v>72</v>
      </c>
      <c r="D83" s="25">
        <v>0</v>
      </c>
      <c r="E83" s="23">
        <v>0</v>
      </c>
      <c r="F83" s="23">
        <v>0</v>
      </c>
      <c r="G83" s="23">
        <v>0</v>
      </c>
      <c r="H83" s="23">
        <v>0</v>
      </c>
      <c r="I83" s="23">
        <v>0</v>
      </c>
      <c r="J83" s="23">
        <v>0</v>
      </c>
      <c r="K83" s="23">
        <v>0</v>
      </c>
      <c r="L83" s="23">
        <v>0</v>
      </c>
      <c r="M83" s="23">
        <v>0</v>
      </c>
      <c r="N83" s="23">
        <v>0</v>
      </c>
      <c r="O83" s="23">
        <v>0</v>
      </c>
      <c r="P83" s="23">
        <v>0</v>
      </c>
      <c r="Q83" s="23">
        <v>0</v>
      </c>
      <c r="R83" s="23">
        <f>+F83+G83+H83+I83+J83+K83+L83+M83+N83+O83+P83+Q83</f>
        <v>0</v>
      </c>
    </row>
    <row r="84" spans="3:18" x14ac:dyDescent="0.3">
      <c r="C84" s="3" t="s">
        <v>73</v>
      </c>
      <c r="D84" s="24">
        <f t="shared" ref="D84:R84" si="38">+D85</f>
        <v>0</v>
      </c>
      <c r="E84" s="23">
        <f t="shared" si="38"/>
        <v>0</v>
      </c>
      <c r="F84" s="23">
        <f t="shared" si="38"/>
        <v>0</v>
      </c>
      <c r="G84" s="23">
        <f t="shared" si="38"/>
        <v>0</v>
      </c>
      <c r="H84" s="23">
        <f t="shared" si="38"/>
        <v>0</v>
      </c>
      <c r="I84" s="23">
        <f t="shared" si="38"/>
        <v>0</v>
      </c>
      <c r="J84" s="23">
        <f t="shared" si="38"/>
        <v>0</v>
      </c>
      <c r="K84" s="23">
        <f t="shared" si="38"/>
        <v>0</v>
      </c>
      <c r="L84" s="23">
        <f t="shared" si="38"/>
        <v>0</v>
      </c>
      <c r="M84" s="23">
        <f t="shared" si="38"/>
        <v>0</v>
      </c>
      <c r="N84" s="23">
        <f t="shared" si="38"/>
        <v>0</v>
      </c>
      <c r="O84" s="23">
        <f t="shared" si="38"/>
        <v>0</v>
      </c>
      <c r="P84" s="23">
        <f t="shared" si="38"/>
        <v>0</v>
      </c>
      <c r="Q84" s="23">
        <f t="shared" si="38"/>
        <v>0</v>
      </c>
      <c r="R84" s="23">
        <f t="shared" si="38"/>
        <v>0</v>
      </c>
    </row>
    <row r="85" spans="3:18" x14ac:dyDescent="0.3">
      <c r="C85" s="4" t="s">
        <v>74</v>
      </c>
      <c r="D85" s="25">
        <v>0</v>
      </c>
      <c r="E85" s="23">
        <v>0</v>
      </c>
      <c r="F85" s="23">
        <v>0</v>
      </c>
      <c r="G85" s="23">
        <v>0</v>
      </c>
      <c r="H85" s="23">
        <v>0</v>
      </c>
      <c r="I85" s="23">
        <v>0</v>
      </c>
      <c r="J85" s="23">
        <v>0</v>
      </c>
      <c r="K85" s="23">
        <v>0</v>
      </c>
      <c r="L85" s="23">
        <v>0</v>
      </c>
      <c r="M85" s="23">
        <v>0</v>
      </c>
      <c r="N85" s="23">
        <v>0</v>
      </c>
      <c r="O85" s="23">
        <v>0</v>
      </c>
      <c r="P85" s="23">
        <v>0</v>
      </c>
      <c r="Q85" s="23">
        <v>0</v>
      </c>
      <c r="R85" s="23">
        <f>+F85+G85+H85+I85+J85+K85+L85+M85+N85+O85+P85+Q85</f>
        <v>0</v>
      </c>
    </row>
    <row r="86" spans="3:18" x14ac:dyDescent="0.3">
      <c r="C86" s="29" t="s">
        <v>99</v>
      </c>
      <c r="D86" s="27">
        <f t="shared" ref="D86:R86" si="39">+D76+D77</f>
        <v>892036398</v>
      </c>
      <c r="E86" s="27">
        <f t="shared" si="39"/>
        <v>0</v>
      </c>
      <c r="F86" s="28">
        <f t="shared" si="39"/>
        <v>1658044.27</v>
      </c>
      <c r="G86" s="28">
        <f t="shared" si="39"/>
        <v>69488920.840000004</v>
      </c>
      <c r="H86" s="28">
        <f t="shared" si="39"/>
        <v>0</v>
      </c>
      <c r="I86" s="28">
        <f t="shared" si="39"/>
        <v>0</v>
      </c>
      <c r="J86" s="28">
        <f t="shared" si="39"/>
        <v>0</v>
      </c>
      <c r="K86" s="28">
        <f t="shared" si="39"/>
        <v>0</v>
      </c>
      <c r="L86" s="28">
        <f t="shared" si="39"/>
        <v>0</v>
      </c>
      <c r="M86" s="28">
        <f t="shared" si="39"/>
        <v>0</v>
      </c>
      <c r="N86" s="28">
        <f t="shared" si="39"/>
        <v>0</v>
      </c>
      <c r="O86" s="28">
        <f t="shared" si="39"/>
        <v>0</v>
      </c>
      <c r="P86" s="28">
        <f t="shared" si="39"/>
        <v>0</v>
      </c>
      <c r="Q86" s="28">
        <f t="shared" si="39"/>
        <v>0</v>
      </c>
      <c r="R86" s="28">
        <f t="shared" si="39"/>
        <v>71146965.109999999</v>
      </c>
    </row>
    <row r="88" spans="3:18" ht="15" thickBot="1" x14ac:dyDescent="0.35"/>
    <row r="89" spans="3:18" ht="15" thickBot="1" x14ac:dyDescent="0.35">
      <c r="C89" s="9" t="s">
        <v>93</v>
      </c>
      <c r="D89" s="34"/>
    </row>
    <row r="90" spans="3:18" ht="29.4" thickBot="1" x14ac:dyDescent="0.35">
      <c r="C90" s="33" t="s">
        <v>94</v>
      </c>
    </row>
    <row r="91" spans="3:18" ht="58.2" thickBot="1" x14ac:dyDescent="0.35">
      <c r="C91" s="8" t="s">
        <v>95</v>
      </c>
    </row>
    <row r="98" spans="3:4" x14ac:dyDescent="0.3">
      <c r="C98" s="30" t="s">
        <v>100</v>
      </c>
      <c r="D98" s="31"/>
    </row>
    <row r="99" spans="3:4" x14ac:dyDescent="0.3">
      <c r="C99" s="32" t="s">
        <v>101</v>
      </c>
    </row>
  </sheetData>
  <mergeCells count="9">
    <mergeCell ref="C7:R7"/>
    <mergeCell ref="F9:R9"/>
    <mergeCell ref="C3:R3"/>
    <mergeCell ref="C4:R4"/>
    <mergeCell ref="C9:C10"/>
    <mergeCell ref="D9:D10"/>
    <mergeCell ref="E9:E10"/>
    <mergeCell ref="C5:R5"/>
    <mergeCell ref="C6:R6"/>
  </mergeCells>
  <pageMargins left="0.70866141732283472" right="0.70866141732283472" top="0.74803149606299213" bottom="0.74803149606299213" header="0.31496062992125984" footer="0.31496062992125984"/>
  <pageSetup paperSize="41"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P2 Presupuesto Aprobado-Ejec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Yndhira Neuman</cp:lastModifiedBy>
  <cp:lastPrinted>2022-02-02T16:13:09Z</cp:lastPrinted>
  <dcterms:created xsi:type="dcterms:W3CDTF">2021-07-29T18:58:50Z</dcterms:created>
  <dcterms:modified xsi:type="dcterms:W3CDTF">2022-03-04T12:54:23Z</dcterms:modified>
</cp:coreProperties>
</file>