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Octubre\Nominanas\"/>
    </mc:Choice>
  </mc:AlternateContent>
  <bookViews>
    <workbookView xWindow="0" yWindow="0" windowWidth="28800" windowHeight="12450"/>
  </bookViews>
  <sheets>
    <sheet name=" TRAMITE DE PENSION OCTUB. 2022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11" l="1"/>
  <c r="K15" i="11"/>
  <c r="N15" i="11" s="1"/>
  <c r="P17" i="11"/>
  <c r="P18" i="11"/>
  <c r="P19" i="11"/>
  <c r="K17" i="11"/>
  <c r="N17" i="11" s="1"/>
  <c r="K18" i="11"/>
  <c r="N18" i="11" s="1"/>
  <c r="K19" i="11"/>
  <c r="N19" i="11" s="1"/>
  <c r="Q15" i="11" l="1"/>
  <c r="Q18" i="11"/>
  <c r="Q17" i="11"/>
  <c r="Q19" i="11"/>
  <c r="P14" i="11" l="1"/>
  <c r="P13" i="11"/>
  <c r="P16" i="11"/>
  <c r="G20" i="11" l="1"/>
  <c r="G41" i="11" s="1"/>
  <c r="H20" i="11"/>
  <c r="I20" i="11"/>
  <c r="J20" i="11"/>
  <c r="L20" i="11"/>
  <c r="M20" i="11"/>
  <c r="O20" i="1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<sst xmlns="http://schemas.openxmlformats.org/spreadsheetml/2006/main" count="120" uniqueCount="64">
  <si>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</si>
  <si>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</si>
  <si>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</si>
  <si>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</si>
  <si>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</si>
  <si>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</si>
  <si>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</si>
  <si>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</si>
  <si>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</si>
  <si>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</si>
  <si>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</si>
  <si>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</si>
  <si>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</si>
  <si>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</si>
  <si>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</si>
  <si>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</si>
  <si>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Director Financiero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</si>
  <si>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</si>
  <si>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</si>
  <si>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</si>
  <si>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</si>
  <si>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</si>
  <si>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</si>
  <si>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</si>
  <si>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</si>
  <si>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</si>
  <si>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</si>
  <si>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</si>
  <si>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</si>
  <si>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</si>
  <si>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</si>
  <si>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</si>
  <si>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</si>
  <si>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</si>
  <si>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</si>
  <si>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</si>
  <si>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</si>
  <si>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</si>
  <si>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</si>
  <si>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</si>
  <si>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</si>
  <si>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</si>
  <si>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</si>
  <si>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</si>
  <si>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</si>
  <si>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</si>
  <si>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ARCHIVISTA</t>
  </si>
  <si>
    <t>JULIANA ANTONIA FELIZ MOTA</t>
  </si>
  <si>
    <t>CARMEN NUESI CEPEDA</t>
  </si>
  <si>
    <t>SERGIO MIGUEL CRUZ JHONSON</t>
  </si>
  <si>
    <t>OFICIAL DE INVENTARIO</t>
  </si>
  <si>
    <t>SFS</t>
  </si>
  <si>
    <t>TOTAL GENERAL</t>
  </si>
  <si>
    <t>SUBTOTAL:</t>
  </si>
  <si>
    <t xml:space="preserve"> </t>
  </si>
  <si>
    <t>VIERKA PICHARDO</t>
  </si>
  <si>
    <t xml:space="preserve">ABOGADO 1 </t>
  </si>
  <si>
    <t>DEPARTAMENTO DE CONTRATO</t>
  </si>
  <si>
    <t>DIVISIÓN DE ARCHIVO DE EXPEDIENTE LEGALES</t>
  </si>
  <si>
    <t>DIRECCIÓN DE INVENTARIO DE BIENES ESTATALES</t>
  </si>
  <si>
    <t>Analista de Nómina</t>
  </si>
  <si>
    <t>Correspondiente al mes de octubre del año 2022</t>
  </si>
  <si>
    <t>B</t>
  </si>
  <si>
    <t xml:space="preserve"> EN LA MISMA SON LAS QUE AL 31 DE OCTUBRE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</si>
</sst>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43" fontId="21" fillId="0" borderId="0" xfId="0" applyNumberFormat="1" applyFont="1" applyFill="1"/>
    <xf numFmtId="0" fontId="21" fillId="0" borderId="1" xfId="0" applyFont="1" applyFill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Fill="1" applyBorder="1" applyAlignment="1">
      <alignment horizontal="left" wrapText="1"/>
    </xf>
    <xf numFmtId="0" fontId="27" fillId="0" borderId="0" xfId="0" applyNumberFormat="1" applyFont="1" applyFill="1" applyBorder="1" applyAlignment="1" applyProtection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  <xf numFmtId="0" fontId="27" fillId="33" borderId="16" xfId="0" applyNumberFormat="1" applyFont="1" applyFill="1" applyBorder="1" applyAlignment="1" applyProtection="1">
      <alignment horizontal="right"/>
    </xf>
    <xf numFmtId="0" fontId="27" fillId="33" borderId="17" xfId="0" applyNumberFormat="1" applyFont="1" applyFill="1" applyBorder="1" applyAlignment="1" applyProtection="1">
      <alignment horizontal="right"/>
    </xf>
    <xf numFmtId="0" fontId="27" fillId="33" borderId="15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584199</xdr:colOff>
      <xdr:row>1</xdr:row>
      <xdr:rowOff>8467</xdr:rowOff>
    </xdr:from>
    <xdr:to>
      <xdr:col>7</xdr:col>
      <xdr:colOff>231102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0466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tabSelected="1" showRuler="0" view="pageBreakPreview" topLeftCell="A7" zoomScale="90" zoomScaleNormal="100" zoomScaleSheetLayoutView="90" zoomScalePageLayoutView="80" workbookViewId="0">
      <selection activeCell="A40" sqref="A40:G40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25">
      <c r="A8" s="73" t="s">
        <v>27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x14ac:dyDescent="0.25">
      <c r="A9" s="73" t="s">
        <v>61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51"/>
      <c r="B11" s="52"/>
      <c r="C11" s="52"/>
      <c r="D11" s="53"/>
      <c r="E11" s="53"/>
      <c r="F11" s="53"/>
      <c r="G11" s="54"/>
      <c r="H11" s="67" t="s">
        <v>43</v>
      </c>
      <c r="I11" s="67"/>
      <c r="J11" s="67"/>
      <c r="K11" s="67"/>
      <c r="L11" s="67"/>
      <c r="M11" s="67"/>
      <c r="N11" s="55"/>
      <c r="O11" s="55"/>
      <c r="P11" s="56"/>
      <c r="Q11" s="56"/>
    </row>
    <row r="12" spans="1:17" ht="33.950000000000003" customHeight="1" x14ac:dyDescent="0.25">
      <c r="A12" s="43" t="s">
        <v>0</v>
      </c>
      <c r="B12" s="43" t="s">
        <v>29</v>
      </c>
      <c r="C12" s="44" t="s">
        <v>30</v>
      </c>
      <c r="D12" s="44" t="s">
        <v>31</v>
      </c>
      <c r="E12" s="44" t="s">
        <v>32</v>
      </c>
      <c r="F12" s="44" t="s">
        <v>33</v>
      </c>
      <c r="G12" s="45" t="s">
        <v>34</v>
      </c>
      <c r="H12" s="44" t="s">
        <v>35</v>
      </c>
      <c r="I12" s="44" t="s">
        <v>51</v>
      </c>
      <c r="J12" s="44" t="s">
        <v>36</v>
      </c>
      <c r="K12" s="44" t="s">
        <v>37</v>
      </c>
      <c r="L12" s="44" t="s">
        <v>38</v>
      </c>
      <c r="M12" s="44" t="s">
        <v>39</v>
      </c>
      <c r="N12" s="44" t="s">
        <v>37</v>
      </c>
      <c r="O12" s="44" t="s">
        <v>40</v>
      </c>
      <c r="P12" s="44" t="s">
        <v>41</v>
      </c>
      <c r="Q12" s="44" t="s">
        <v>42</v>
      </c>
    </row>
    <row r="13" spans="1:17" s="1" customFormat="1" ht="22.9" customHeight="1" x14ac:dyDescent="0.25">
      <c r="A13" s="57">
        <v>1</v>
      </c>
      <c r="B13" s="57" t="s">
        <v>8</v>
      </c>
      <c r="C13" s="57" t="s">
        <v>2</v>
      </c>
      <c r="D13" s="57" t="s">
        <v>23</v>
      </c>
      <c r="E13" s="57" t="s">
        <v>18</v>
      </c>
      <c r="F13" s="58" t="s">
        <v>28</v>
      </c>
      <c r="G13" s="63">
        <v>10000</v>
      </c>
      <c r="H13" s="63">
        <v>287</v>
      </c>
      <c r="I13" s="63">
        <v>304</v>
      </c>
      <c r="J13" s="63">
        <v>0</v>
      </c>
      <c r="K13" s="15">
        <f t="shared" ref="K13:K19" si="0">H13+I13</f>
        <v>591</v>
      </c>
      <c r="L13" s="63">
        <v>0</v>
      </c>
      <c r="M13" s="63">
        <v>25</v>
      </c>
      <c r="N13" s="63">
        <f t="shared" ref="N13:N19" si="1">K13+L13+M13</f>
        <v>616</v>
      </c>
      <c r="O13" s="63">
        <v>0</v>
      </c>
      <c r="P13" s="15">
        <f t="shared" ref="P13:P19" si="2">G13</f>
        <v>10000</v>
      </c>
      <c r="Q13" s="15">
        <f t="shared" ref="Q13:Q19" si="3">P13-N13</f>
        <v>9384</v>
      </c>
    </row>
    <row r="14" spans="1:17" s="1" customFormat="1" ht="22.9" customHeight="1" x14ac:dyDescent="0.25">
      <c r="A14" s="57">
        <v>2</v>
      </c>
      <c r="B14" s="57" t="s">
        <v>22</v>
      </c>
      <c r="C14" s="57" t="s">
        <v>3</v>
      </c>
      <c r="D14" s="57" t="s">
        <v>23</v>
      </c>
      <c r="E14" s="57" t="s">
        <v>18</v>
      </c>
      <c r="F14" s="58" t="s">
        <v>28</v>
      </c>
      <c r="G14" s="63">
        <v>10000</v>
      </c>
      <c r="H14" s="63">
        <v>287</v>
      </c>
      <c r="I14" s="63">
        <v>304</v>
      </c>
      <c r="J14" s="63">
        <v>0</v>
      </c>
      <c r="K14" s="15">
        <f t="shared" si="0"/>
        <v>591</v>
      </c>
      <c r="L14" s="63">
        <v>0</v>
      </c>
      <c r="M14" s="63">
        <v>25</v>
      </c>
      <c r="N14" s="63">
        <f t="shared" si="1"/>
        <v>616</v>
      </c>
      <c r="O14" s="63">
        <v>0</v>
      </c>
      <c r="P14" s="15">
        <f t="shared" si="2"/>
        <v>10000</v>
      </c>
      <c r="Q14" s="15">
        <f t="shared" si="3"/>
        <v>9384</v>
      </c>
    </row>
    <row r="15" spans="1:17" s="1" customFormat="1" ht="22.9" customHeight="1" x14ac:dyDescent="0.25">
      <c r="A15" s="57">
        <v>3</v>
      </c>
      <c r="B15" s="57" t="s">
        <v>6</v>
      </c>
      <c r="C15" s="57" t="s">
        <v>2</v>
      </c>
      <c r="D15" s="57" t="s">
        <v>7</v>
      </c>
      <c r="E15" s="57" t="s">
        <v>18</v>
      </c>
      <c r="F15" s="58" t="s">
        <v>28</v>
      </c>
      <c r="G15" s="63">
        <v>10000</v>
      </c>
      <c r="H15" s="63">
        <v>287</v>
      </c>
      <c r="I15" s="63">
        <v>304</v>
      </c>
      <c r="J15" s="63">
        <v>0</v>
      </c>
      <c r="K15" s="15">
        <f t="shared" si="0"/>
        <v>591</v>
      </c>
      <c r="L15" s="63">
        <v>0</v>
      </c>
      <c r="M15" s="63">
        <v>25</v>
      </c>
      <c r="N15" s="63">
        <f t="shared" si="1"/>
        <v>616</v>
      </c>
      <c r="O15" s="63">
        <v>0</v>
      </c>
      <c r="P15" s="15">
        <f t="shared" si="2"/>
        <v>10000</v>
      </c>
      <c r="Q15" s="15">
        <f t="shared" si="3"/>
        <v>9384</v>
      </c>
    </row>
    <row r="16" spans="1:17" s="1" customFormat="1" ht="22.9" customHeight="1" x14ac:dyDescent="0.25">
      <c r="A16" s="57">
        <v>4</v>
      </c>
      <c r="B16" s="57" t="s">
        <v>9</v>
      </c>
      <c r="C16" s="57" t="s">
        <v>2</v>
      </c>
      <c r="D16" s="57" t="s">
        <v>10</v>
      </c>
      <c r="E16" s="57" t="s">
        <v>18</v>
      </c>
      <c r="F16" s="58" t="s">
        <v>28</v>
      </c>
      <c r="G16" s="63">
        <v>10000</v>
      </c>
      <c r="H16" s="63">
        <v>287</v>
      </c>
      <c r="I16" s="63">
        <v>304</v>
      </c>
      <c r="J16" s="63">
        <v>0</v>
      </c>
      <c r="K16" s="15">
        <f t="shared" si="0"/>
        <v>591</v>
      </c>
      <c r="L16" s="63">
        <v>0</v>
      </c>
      <c r="M16" s="63">
        <v>25</v>
      </c>
      <c r="N16" s="63">
        <f t="shared" si="1"/>
        <v>616</v>
      </c>
      <c r="O16" s="63">
        <v>0</v>
      </c>
      <c r="P16" s="15">
        <f t="shared" si="2"/>
        <v>10000</v>
      </c>
      <c r="Q16" s="15">
        <f t="shared" si="3"/>
        <v>9384</v>
      </c>
    </row>
    <row r="17" spans="1:17" s="1" customFormat="1" ht="22.9" customHeight="1" x14ac:dyDescent="0.25">
      <c r="A17" s="57">
        <v>5</v>
      </c>
      <c r="B17" s="57" t="s">
        <v>47</v>
      </c>
      <c r="C17" s="57" t="s">
        <v>56</v>
      </c>
      <c r="D17" s="57" t="s">
        <v>57</v>
      </c>
      <c r="E17" s="57" t="s">
        <v>18</v>
      </c>
      <c r="F17" s="58" t="s">
        <v>28</v>
      </c>
      <c r="G17" s="63">
        <v>32000</v>
      </c>
      <c r="H17" s="63">
        <v>918.4</v>
      </c>
      <c r="I17" s="63">
        <v>972.8</v>
      </c>
      <c r="J17" s="63">
        <v>0</v>
      </c>
      <c r="K17" s="15">
        <f t="shared" si="0"/>
        <v>1891.1999999999998</v>
      </c>
      <c r="L17" s="63">
        <v>0</v>
      </c>
      <c r="M17" s="63">
        <v>25</v>
      </c>
      <c r="N17" s="63">
        <f t="shared" si="1"/>
        <v>1916.1999999999998</v>
      </c>
      <c r="O17" s="63">
        <v>0</v>
      </c>
      <c r="P17" s="15">
        <f t="shared" si="2"/>
        <v>32000</v>
      </c>
      <c r="Q17" s="15">
        <f t="shared" si="3"/>
        <v>30083.8</v>
      </c>
    </row>
    <row r="18" spans="1:17" ht="22.9" customHeight="1" x14ac:dyDescent="0.25">
      <c r="A18" s="57">
        <v>6</v>
      </c>
      <c r="B18" s="57" t="s">
        <v>48</v>
      </c>
      <c r="C18" s="57" t="s">
        <v>46</v>
      </c>
      <c r="D18" s="62" t="s">
        <v>58</v>
      </c>
      <c r="E18" s="57" t="s">
        <v>18</v>
      </c>
      <c r="F18" s="58" t="s">
        <v>28</v>
      </c>
      <c r="G18" s="63">
        <v>15180</v>
      </c>
      <c r="H18" s="63">
        <v>435.67</v>
      </c>
      <c r="I18" s="63">
        <v>461.47</v>
      </c>
      <c r="J18" s="63">
        <v>0</v>
      </c>
      <c r="K18" s="15">
        <f t="shared" si="0"/>
        <v>897.1400000000001</v>
      </c>
      <c r="L18" s="63">
        <v>0</v>
      </c>
      <c r="M18" s="63">
        <v>25</v>
      </c>
      <c r="N18" s="63">
        <f t="shared" si="1"/>
        <v>922.1400000000001</v>
      </c>
      <c r="O18" s="63">
        <v>0</v>
      </c>
      <c r="P18" s="15">
        <f t="shared" si="2"/>
        <v>15180</v>
      </c>
      <c r="Q18" s="15">
        <f t="shared" si="3"/>
        <v>14257.86</v>
      </c>
    </row>
    <row r="19" spans="1:17" s="1" customFormat="1" ht="22.9" customHeight="1" x14ac:dyDescent="0.25">
      <c r="A19" s="57">
        <v>7</v>
      </c>
      <c r="B19" s="57" t="s">
        <v>49</v>
      </c>
      <c r="C19" s="64" t="s">
        <v>50</v>
      </c>
      <c r="D19" s="62" t="s">
        <v>59</v>
      </c>
      <c r="E19" s="57" t="s">
        <v>18</v>
      </c>
      <c r="F19" s="58" t="s">
        <v>26</v>
      </c>
      <c r="G19" s="63">
        <v>12438.29</v>
      </c>
      <c r="H19" s="63">
        <v>356.98</v>
      </c>
      <c r="I19" s="63">
        <v>378.12</v>
      </c>
      <c r="J19" s="63">
        <v>0</v>
      </c>
      <c r="K19" s="15">
        <f t="shared" si="0"/>
        <v>735.1</v>
      </c>
      <c r="L19" s="63">
        <v>0</v>
      </c>
      <c r="M19" s="63">
        <v>25</v>
      </c>
      <c r="N19" s="63">
        <f t="shared" si="1"/>
        <v>760.1</v>
      </c>
      <c r="O19" s="63">
        <v>0</v>
      </c>
      <c r="P19" s="15">
        <f t="shared" si="2"/>
        <v>12438.29</v>
      </c>
      <c r="Q19" s="15">
        <f t="shared" si="3"/>
        <v>11678.19</v>
      </c>
    </row>
    <row r="20" spans="1:17" s="4" customFormat="1" x14ac:dyDescent="0.25">
      <c r="A20" s="12"/>
      <c r="B20" s="12"/>
      <c r="C20" s="12"/>
      <c r="D20" s="75" t="s">
        <v>53</v>
      </c>
      <c r="E20" s="76"/>
      <c r="F20" s="77"/>
      <c r="G20" s="46">
        <f t="shared" ref="G20:Q20" si="4">SUM(G13:G19)</f>
        <v>99618.290000000008</v>
      </c>
      <c r="H20" s="46">
        <f t="shared" si="4"/>
        <v>2859.05</v>
      </c>
      <c r="I20" s="46">
        <f t="shared" si="4"/>
        <v>3028.3900000000003</v>
      </c>
      <c r="J20" s="46">
        <f t="shared" si="4"/>
        <v>0</v>
      </c>
      <c r="K20" s="46">
        <f t="shared" si="4"/>
        <v>5887.4400000000005</v>
      </c>
      <c r="L20" s="46">
        <f t="shared" si="4"/>
        <v>0</v>
      </c>
      <c r="M20" s="46">
        <f t="shared" si="4"/>
        <v>175</v>
      </c>
      <c r="N20" s="46">
        <f t="shared" si="4"/>
        <v>6062.4400000000005</v>
      </c>
      <c r="O20" s="46">
        <f t="shared" si="4"/>
        <v>0</v>
      </c>
      <c r="P20" s="46">
        <f t="shared" si="4"/>
        <v>99618.290000000008</v>
      </c>
      <c r="Q20" s="46">
        <f t="shared" si="4"/>
        <v>93555.85</v>
      </c>
    </row>
    <row r="21" spans="1:17" ht="57" customHeight="1" x14ac:dyDescent="0.25">
      <c r="A21" s="12"/>
      <c r="B21" s="12"/>
      <c r="C21" s="12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s="4" customFormat="1" x14ac:dyDescent="0.25">
      <c r="A22" s="68" t="s">
        <v>11</v>
      </c>
      <c r="B22" s="68"/>
      <c r="C22" s="12"/>
      <c r="D22" s="12"/>
      <c r="E22" s="12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4" customFormat="1" ht="15" customHeight="1" x14ac:dyDescent="0.25">
      <c r="A23" s="51"/>
      <c r="B23" s="52"/>
      <c r="C23" s="52"/>
      <c r="D23" s="53"/>
      <c r="E23" s="53"/>
      <c r="F23" s="53"/>
      <c r="G23" s="54"/>
      <c r="H23" s="67" t="s">
        <v>43</v>
      </c>
      <c r="I23" s="67"/>
      <c r="J23" s="67"/>
      <c r="K23" s="67"/>
      <c r="L23" s="67"/>
      <c r="M23" s="67"/>
      <c r="N23" s="55"/>
      <c r="O23" s="55"/>
      <c r="P23" s="56"/>
      <c r="Q23" s="56"/>
    </row>
    <row r="24" spans="1:17" s="4" customFormat="1" ht="29.25" customHeight="1" x14ac:dyDescent="0.25">
      <c r="A24" s="47" t="s">
        <v>0</v>
      </c>
      <c r="B24" s="47" t="s">
        <v>29</v>
      </c>
      <c r="C24" s="44" t="s">
        <v>30</v>
      </c>
      <c r="D24" s="44" t="s">
        <v>31</v>
      </c>
      <c r="E24" s="44" t="s">
        <v>32</v>
      </c>
      <c r="F24" s="44" t="s">
        <v>33</v>
      </c>
      <c r="G24" s="45" t="s">
        <v>34</v>
      </c>
      <c r="H24" s="44" t="s">
        <v>35</v>
      </c>
      <c r="I24" s="44" t="s">
        <v>51</v>
      </c>
      <c r="J24" s="44" t="s">
        <v>36</v>
      </c>
      <c r="K24" s="44" t="s">
        <v>37</v>
      </c>
      <c r="L24" s="44" t="s">
        <v>38</v>
      </c>
      <c r="M24" s="44" t="s">
        <v>39</v>
      </c>
      <c r="N24" s="44" t="s">
        <v>37</v>
      </c>
      <c r="O24" s="44" t="s">
        <v>40</v>
      </c>
      <c r="P24" s="44" t="s">
        <v>41</v>
      </c>
      <c r="Q24" s="44" t="s">
        <v>42</v>
      </c>
    </row>
    <row r="25" spans="1:17" s="1" customFormat="1" ht="22.9" customHeight="1" x14ac:dyDescent="0.25">
      <c r="A25" s="57">
        <v>8</v>
      </c>
      <c r="B25" s="57" t="s">
        <v>19</v>
      </c>
      <c r="C25" s="57" t="s">
        <v>3</v>
      </c>
      <c r="D25" s="57" t="s">
        <v>45</v>
      </c>
      <c r="E25" s="57" t="s">
        <v>18</v>
      </c>
      <c r="F25" s="58" t="s">
        <v>26</v>
      </c>
      <c r="G25" s="59">
        <v>10000</v>
      </c>
      <c r="H25" s="59">
        <v>287</v>
      </c>
      <c r="I25" s="59">
        <v>304</v>
      </c>
      <c r="J25" s="15">
        <f>SUM(J17:J24)</f>
        <v>0</v>
      </c>
      <c r="K25" s="60">
        <v>591</v>
      </c>
      <c r="L25" s="15">
        <f>SUM(L17:L24)</f>
        <v>0</v>
      </c>
      <c r="M25" s="59">
        <v>25</v>
      </c>
      <c r="N25" s="60">
        <f>K25+M25</f>
        <v>616</v>
      </c>
      <c r="O25" s="15">
        <f>SUM(O17:O24)</f>
        <v>0</v>
      </c>
      <c r="P25" s="60">
        <f>G25+0</f>
        <v>10000</v>
      </c>
      <c r="Q25" s="60">
        <f>P25-N25</f>
        <v>9384</v>
      </c>
    </row>
    <row r="26" spans="1:17" ht="17.100000000000001" customHeight="1" x14ac:dyDescent="0.25">
      <c r="A26" s="12"/>
      <c r="B26" s="12"/>
      <c r="C26" s="12"/>
      <c r="D26" s="75" t="s">
        <v>53</v>
      </c>
      <c r="E26" s="76"/>
      <c r="F26" s="77"/>
      <c r="G26" s="48">
        <v>10000</v>
      </c>
      <c r="H26" s="49">
        <f t="shared" ref="H26:Q26" si="5">SUM(H25)</f>
        <v>287</v>
      </c>
      <c r="I26" s="49">
        <f t="shared" si="5"/>
        <v>304</v>
      </c>
      <c r="J26" s="50">
        <f t="shared" si="5"/>
        <v>0</v>
      </c>
      <c r="K26" s="50">
        <f t="shared" si="5"/>
        <v>591</v>
      </c>
      <c r="L26" s="50">
        <f t="shared" si="5"/>
        <v>0</v>
      </c>
      <c r="M26" s="49">
        <f t="shared" si="5"/>
        <v>25</v>
      </c>
      <c r="N26" s="50">
        <f t="shared" si="5"/>
        <v>616</v>
      </c>
      <c r="O26" s="50">
        <f t="shared" si="5"/>
        <v>0</v>
      </c>
      <c r="P26" s="50">
        <f t="shared" si="5"/>
        <v>10000</v>
      </c>
      <c r="Q26" s="46">
        <f t="shared" si="5"/>
        <v>9384</v>
      </c>
    </row>
    <row r="27" spans="1:17" x14ac:dyDescent="0.25">
      <c r="A27" s="12"/>
      <c r="B27" s="12"/>
      <c r="C27" s="12"/>
      <c r="D27" s="12"/>
      <c r="E27" s="12"/>
      <c r="F27" s="1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4" customFormat="1" x14ac:dyDescent="0.25">
      <c r="A28" s="12"/>
      <c r="B28" s="12"/>
      <c r="C28" s="12"/>
      <c r="D28" s="12"/>
      <c r="E28" s="12"/>
      <c r="F28" s="13"/>
      <c r="G28" s="26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4" customFormat="1" x14ac:dyDescent="0.25">
      <c r="A29" s="12"/>
      <c r="B29" s="12"/>
      <c r="C29" s="12"/>
      <c r="D29" s="12"/>
      <c r="E29" s="12"/>
      <c r="F29" s="1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4" customFormat="1" x14ac:dyDescent="0.25">
      <c r="A30" s="12"/>
      <c r="B30" s="12"/>
      <c r="C30" s="12"/>
      <c r="D30" s="12"/>
      <c r="E30" s="12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4" customFormat="1" x14ac:dyDescent="0.25">
      <c r="A31" s="12"/>
      <c r="B31" s="12"/>
      <c r="C31" s="12"/>
      <c r="D31" s="12"/>
      <c r="E31" s="12"/>
      <c r="F31" s="1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4" customFormat="1" x14ac:dyDescent="0.25">
      <c r="A32" s="12"/>
      <c r="B32" s="12"/>
      <c r="C32" s="12"/>
      <c r="D32" s="12"/>
      <c r="E32" s="12"/>
      <c r="F32" s="13"/>
      <c r="G32" s="12" t="s">
        <v>62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4" customFormat="1" x14ac:dyDescent="0.25">
      <c r="A33" s="12"/>
      <c r="B33" s="12"/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4" customFormat="1" x14ac:dyDescent="0.25">
      <c r="A34" s="12"/>
      <c r="B34" s="12"/>
      <c r="C34" s="12"/>
      <c r="D34" s="12"/>
      <c r="E34" s="12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4" customFormat="1" x14ac:dyDescent="0.25">
      <c r="A35" s="12"/>
      <c r="B35" s="12"/>
      <c r="C35" s="12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25">
      <c r="A36" s="12"/>
      <c r="B36" s="17"/>
      <c r="C36" s="12"/>
      <c r="D36" s="12"/>
      <c r="E36" s="12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8"/>
    </row>
    <row r="37" spans="1:17" ht="88.9" customHeight="1" x14ac:dyDescent="0.25">
      <c r="A37" s="19" t="s">
        <v>5</v>
      </c>
      <c r="B37" s="19"/>
      <c r="C37" s="12" t="s">
        <v>54</v>
      </c>
      <c r="D37" s="12"/>
      <c r="E37" s="12"/>
      <c r="F37" s="13"/>
      <c r="G37" s="42"/>
      <c r="H37" s="69"/>
      <c r="I37" s="69"/>
      <c r="J37" s="69"/>
      <c r="K37" s="69"/>
      <c r="L37" s="42"/>
      <c r="M37" s="12"/>
      <c r="N37" s="12"/>
      <c r="O37" s="12"/>
      <c r="P37" s="12"/>
      <c r="Q37" s="12"/>
    </row>
    <row r="38" spans="1:17" s="4" customFormat="1" ht="11.25" customHeight="1" x14ac:dyDescent="0.25">
      <c r="A38" s="51"/>
      <c r="B38" s="52"/>
      <c r="C38" s="52"/>
      <c r="D38" s="53"/>
      <c r="E38" s="53"/>
      <c r="F38" s="53"/>
      <c r="G38" s="54"/>
      <c r="H38" s="66" t="s">
        <v>43</v>
      </c>
      <c r="I38" s="66"/>
      <c r="J38" s="66"/>
      <c r="K38" s="66"/>
      <c r="L38" s="66"/>
      <c r="M38" s="67"/>
      <c r="N38" s="55"/>
      <c r="O38" s="55"/>
      <c r="P38" s="56"/>
      <c r="Q38" s="56"/>
    </row>
    <row r="39" spans="1:17" s="4" customFormat="1" ht="33" customHeight="1" x14ac:dyDescent="0.25">
      <c r="A39" s="43" t="s">
        <v>0</v>
      </c>
      <c r="B39" s="43" t="s">
        <v>29</v>
      </c>
      <c r="C39" s="44" t="s">
        <v>30</v>
      </c>
      <c r="D39" s="44" t="s">
        <v>31</v>
      </c>
      <c r="E39" s="44" t="s">
        <v>32</v>
      </c>
      <c r="F39" s="44" t="s">
        <v>33</v>
      </c>
      <c r="G39" s="45" t="s">
        <v>34</v>
      </c>
      <c r="H39" s="44" t="s">
        <v>35</v>
      </c>
      <c r="I39" s="44" t="s">
        <v>51</v>
      </c>
      <c r="J39" s="44" t="s">
        <v>36</v>
      </c>
      <c r="K39" s="44" t="s">
        <v>37</v>
      </c>
      <c r="L39" s="44" t="s">
        <v>38</v>
      </c>
      <c r="M39" s="44" t="s">
        <v>39</v>
      </c>
      <c r="N39" s="44" t="s">
        <v>37</v>
      </c>
      <c r="O39" s="44" t="s">
        <v>40</v>
      </c>
      <c r="P39" s="44" t="s">
        <v>41</v>
      </c>
      <c r="Q39" s="44" t="s">
        <v>42</v>
      </c>
    </row>
    <row r="40" spans="1:17" ht="22.9" customHeight="1" x14ac:dyDescent="0.25">
      <c r="A40" s="8">
        <v>9</v>
      </c>
      <c r="B40" s="8" t="s">
        <v>20</v>
      </c>
      <c r="C40" s="8" t="s">
        <v>2</v>
      </c>
      <c r="D40" s="8" t="s">
        <v>12</v>
      </c>
      <c r="E40" s="8" t="s">
        <v>44</v>
      </c>
      <c r="F40" s="11" t="s">
        <v>25</v>
      </c>
      <c r="G40" s="14">
        <v>10000</v>
      </c>
      <c r="H40" s="14">
        <v>287</v>
      </c>
      <c r="I40" s="14">
        <v>304</v>
      </c>
      <c r="J40" s="15">
        <f>SUM(J17:J39)</f>
        <v>0</v>
      </c>
      <c r="K40" s="16">
        <v>591</v>
      </c>
      <c r="L40" s="15">
        <f>SUM(L17:L39)</f>
        <v>0</v>
      </c>
      <c r="M40" s="14">
        <v>25</v>
      </c>
      <c r="N40" s="16">
        <f>K40+M40</f>
        <v>616</v>
      </c>
      <c r="O40" s="15">
        <f>SUM(O17:O39)</f>
        <v>0</v>
      </c>
      <c r="P40" s="16">
        <f>G40+0</f>
        <v>10000</v>
      </c>
      <c r="Q40" s="16">
        <f>P40-N40</f>
        <v>9384</v>
      </c>
    </row>
    <row r="41" spans="1:17" ht="17.100000000000001" customHeight="1" x14ac:dyDescent="0.25">
      <c r="A41" s="12"/>
      <c r="B41" s="12"/>
      <c r="C41" s="12"/>
      <c r="D41" s="78" t="s">
        <v>4</v>
      </c>
      <c r="E41" s="79"/>
      <c r="F41" s="80"/>
      <c r="G41" s="48">
        <f>+G20+G26+G40</f>
        <v>119618.29000000001</v>
      </c>
      <c r="H41" s="48">
        <f>+H20+H26+H40</f>
        <v>3433.05</v>
      </c>
      <c r="I41" s="48">
        <f>+I20+I26+I40</f>
        <v>3636.3900000000003</v>
      </c>
      <c r="J41" s="48">
        <v>0</v>
      </c>
      <c r="K41" s="48">
        <f t="shared" ref="K41:Q41" si="6">+K20+K26+K40</f>
        <v>7069.4400000000005</v>
      </c>
      <c r="L41" s="48">
        <f t="shared" si="6"/>
        <v>0</v>
      </c>
      <c r="M41" s="48">
        <f t="shared" si="6"/>
        <v>225</v>
      </c>
      <c r="N41" s="48">
        <f t="shared" si="6"/>
        <v>7294.4400000000005</v>
      </c>
      <c r="O41" s="48">
        <f t="shared" si="6"/>
        <v>0</v>
      </c>
      <c r="P41" s="48">
        <f t="shared" si="6"/>
        <v>119618.29000000001</v>
      </c>
      <c r="Q41" s="48">
        <f t="shared" si="6"/>
        <v>112323.85</v>
      </c>
    </row>
    <row r="42" spans="1:17" x14ac:dyDescent="0.25">
      <c r="A42" s="12"/>
      <c r="B42" s="12"/>
      <c r="C42" s="12"/>
      <c r="D42" s="65" t="s">
        <v>52</v>
      </c>
      <c r="E42" s="65"/>
      <c r="F42" s="65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x14ac:dyDescent="0.25">
      <c r="A43" s="12"/>
      <c r="B43" s="20" t="s">
        <v>21</v>
      </c>
      <c r="C43" s="21"/>
      <c r="D43" s="22"/>
      <c r="E43" s="22"/>
      <c r="F43" s="23"/>
      <c r="G43" s="24"/>
      <c r="H43" s="24"/>
      <c r="I43" s="24"/>
      <c r="J43" s="24"/>
      <c r="K43" s="25"/>
      <c r="L43" s="12"/>
      <c r="M43" s="12"/>
      <c r="N43" s="12"/>
      <c r="O43" s="12"/>
      <c r="P43" s="12"/>
      <c r="Q43" s="18"/>
    </row>
    <row r="44" spans="1:17" x14ac:dyDescent="0.25">
      <c r="A44" s="12"/>
      <c r="B44" s="20" t="s">
        <v>63</v>
      </c>
      <c r="C44" s="21"/>
      <c r="D44" s="22"/>
      <c r="E44" s="22"/>
      <c r="F44" s="23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x14ac:dyDescent="0.25">
      <c r="A45" s="12"/>
      <c r="B45" s="20"/>
      <c r="C45" s="21"/>
      <c r="D45" s="22"/>
      <c r="E45" s="22"/>
      <c r="F45" s="23"/>
      <c r="G45" s="22"/>
      <c r="H45" s="24"/>
      <c r="I45" s="24"/>
      <c r="J45" s="24"/>
      <c r="K45" s="25"/>
      <c r="L45" s="12"/>
      <c r="M45" s="12"/>
      <c r="N45" s="12"/>
      <c r="O45" s="12"/>
      <c r="P45" s="12"/>
      <c r="Q45" s="12"/>
    </row>
    <row r="46" spans="1:17" x14ac:dyDescent="0.25">
      <c r="A46" s="12"/>
      <c r="B46" s="20"/>
      <c r="C46" s="21"/>
      <c r="D46" s="22"/>
      <c r="E46" s="22"/>
      <c r="F46" s="23"/>
      <c r="G46" s="22"/>
      <c r="H46" s="24"/>
      <c r="I46" s="24"/>
      <c r="J46" s="24"/>
      <c r="K46" s="25"/>
      <c r="L46" s="12"/>
      <c r="M46" s="12"/>
      <c r="N46" s="12"/>
      <c r="O46" s="12"/>
      <c r="P46" s="12"/>
      <c r="Q46" s="18"/>
    </row>
    <row r="47" spans="1:17" x14ac:dyDescent="0.25">
      <c r="A47" s="12"/>
      <c r="B47" s="20" t="s">
        <v>15</v>
      </c>
      <c r="C47" s="21"/>
      <c r="D47" s="21" t="s">
        <v>13</v>
      </c>
      <c r="E47" s="24"/>
      <c r="F47" s="27"/>
      <c r="G47" s="22"/>
      <c r="H47" s="24" t="s">
        <v>14</v>
      </c>
      <c r="I47" s="25"/>
      <c r="J47" s="24"/>
      <c r="K47" s="25"/>
      <c r="L47" s="12"/>
      <c r="M47" s="12"/>
      <c r="N47" s="12"/>
      <c r="O47" s="12"/>
      <c r="P47" s="12"/>
      <c r="Q47" s="18"/>
    </row>
    <row r="48" spans="1:17" x14ac:dyDescent="0.25">
      <c r="A48" s="12"/>
      <c r="B48" s="28"/>
      <c r="C48" s="29"/>
      <c r="D48" s="29"/>
      <c r="E48" s="22"/>
      <c r="F48" s="23"/>
      <c r="G48" s="30"/>
      <c r="H48" s="24"/>
      <c r="I48" s="25"/>
      <c r="J48" s="24"/>
      <c r="K48" s="25"/>
      <c r="L48" s="12"/>
      <c r="M48" s="12"/>
      <c r="N48" s="12"/>
      <c r="O48" s="12"/>
      <c r="P48" s="12"/>
      <c r="Q48" s="12"/>
    </row>
    <row r="49" spans="1:17" x14ac:dyDescent="0.25">
      <c r="A49" s="12"/>
      <c r="B49" s="20"/>
      <c r="C49" s="31"/>
      <c r="D49" s="31"/>
      <c r="E49" s="22"/>
      <c r="F49" s="23"/>
      <c r="G49" s="32"/>
      <c r="H49" s="24"/>
      <c r="I49" s="25"/>
      <c r="J49" s="24"/>
      <c r="K49" s="25"/>
      <c r="L49" s="12"/>
      <c r="M49" s="12"/>
      <c r="N49" s="12"/>
      <c r="O49" s="12"/>
      <c r="P49" s="12"/>
      <c r="Q49" s="12"/>
    </row>
    <row r="50" spans="1:17" x14ac:dyDescent="0.25">
      <c r="A50" s="12"/>
      <c r="B50" s="28" t="s">
        <v>55</v>
      </c>
      <c r="C50" s="29"/>
      <c r="D50" s="29" t="s">
        <v>17</v>
      </c>
      <c r="E50" s="30"/>
      <c r="F50" s="33"/>
      <c r="G50" s="30"/>
      <c r="H50" s="34" t="s">
        <v>1</v>
      </c>
      <c r="I50" s="35"/>
      <c r="J50" s="25"/>
      <c r="K50" s="36"/>
      <c r="L50" s="12"/>
      <c r="M50" s="12"/>
      <c r="N50" s="12"/>
      <c r="O50" s="12"/>
      <c r="P50" s="12"/>
      <c r="Q50" s="18"/>
    </row>
    <row r="51" spans="1:17" ht="13.5" customHeight="1" x14ac:dyDescent="0.25">
      <c r="A51" s="12"/>
      <c r="B51" s="35" t="s">
        <v>60</v>
      </c>
      <c r="C51" s="21"/>
      <c r="D51" s="21" t="s">
        <v>16</v>
      </c>
      <c r="E51" s="24"/>
      <c r="F51" s="27"/>
      <c r="G51" s="24"/>
      <c r="H51" s="35" t="s">
        <v>24</v>
      </c>
      <c r="I51" s="35"/>
      <c r="J51" s="25"/>
      <c r="K51" s="36"/>
      <c r="L51" s="12"/>
      <c r="M51" s="12"/>
      <c r="N51" s="12"/>
      <c r="O51" s="12"/>
      <c r="P51" s="12"/>
      <c r="Q51" s="12"/>
    </row>
    <row r="52" spans="1:17" x14ac:dyDescent="0.25">
      <c r="A52" s="12"/>
      <c r="B52" s="12"/>
      <c r="C52" s="29"/>
      <c r="D52" s="25"/>
      <c r="E52" s="25"/>
      <c r="F52" s="27"/>
      <c r="G52" s="25"/>
      <c r="H52" s="25"/>
      <c r="I52" s="25"/>
      <c r="J52" s="37"/>
      <c r="K52" s="25"/>
      <c r="L52" s="12"/>
      <c r="M52" s="12"/>
      <c r="N52" s="12"/>
      <c r="O52" s="12"/>
      <c r="P52" s="12"/>
      <c r="Q52" s="12"/>
    </row>
    <row r="53" spans="1:17" x14ac:dyDescent="0.25">
      <c r="A53" s="12"/>
      <c r="B53" s="12"/>
      <c r="C53" s="12"/>
      <c r="D53" s="28"/>
      <c r="E53" s="28"/>
      <c r="F53" s="38"/>
      <c r="G53" s="12"/>
      <c r="H53" s="12"/>
      <c r="I53" s="12"/>
      <c r="J53" s="12"/>
      <c r="K53" s="39"/>
      <c r="L53" s="12"/>
      <c r="M53" s="12"/>
      <c r="N53" s="12"/>
      <c r="O53" s="12"/>
      <c r="P53" s="12"/>
      <c r="Q53" s="12"/>
    </row>
    <row r="54" spans="1:17" x14ac:dyDescent="0.25">
      <c r="A54" s="12"/>
      <c r="B54" s="12"/>
      <c r="C54" s="12"/>
      <c r="D54" s="20"/>
      <c r="E54" s="20"/>
      <c r="F54" s="40"/>
      <c r="G54" s="20"/>
      <c r="H54" s="39"/>
      <c r="I54" s="12"/>
      <c r="J54" s="12"/>
      <c r="K54" s="12"/>
      <c r="L54" s="12"/>
      <c r="M54" s="12"/>
      <c r="N54" s="39"/>
      <c r="O54" s="39"/>
      <c r="P54" s="39"/>
      <c r="Q54" s="39"/>
    </row>
    <row r="55" spans="1:17" x14ac:dyDescent="0.25">
      <c r="A55" s="12"/>
      <c r="B55" s="41"/>
      <c r="C55" s="41"/>
      <c r="D55" s="41"/>
      <c r="E55" s="41"/>
      <c r="F55" s="40"/>
      <c r="G55" s="41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12"/>
      <c r="B56" s="12"/>
      <c r="C56" s="12"/>
      <c r="D56" s="12"/>
      <c r="E56" s="12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9" spans="1:17" x14ac:dyDescent="0.25"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</row>
    <row r="63" spans="1:17" s="4" customFormat="1" x14ac:dyDescent="0.25">
      <c r="F63" s="6"/>
    </row>
    <row r="68" spans="7:17" x14ac:dyDescent="0.25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OCTUB.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2022-11-07T15:29:04Z</cp:lastPrinted>
  <dcterms:created xsi:type="dcterms:W3CDTF">2020-08-19T16:00:30Z</dcterms:created>
  <dcterms:modified xsi:type="dcterms:W3CDTF">2022-11-14T03:46:23Z</dcterms:modified>
</cp:coreProperties>
</file>