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TRAMITE DE PENSION" sheetId="11" r:id="rId1"/>
  </sheets>
  <definedNames>
    <definedName name="_xlnm.Print_Area" localSheetId="0">'TRAMITE DE PENSION'!$A$1:$Q$61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5" i="11" l="1"/>
  <c r="N15" i="11"/>
  <c r="P15" i="11"/>
  <c r="M42" i="11" l="1"/>
  <c r="I42" i="11"/>
  <c r="H42" i="11"/>
  <c r="G42" i="11"/>
  <c r="P41" i="11"/>
  <c r="P42" i="11" s="1"/>
  <c r="K42" i="11"/>
  <c r="M32" i="11"/>
  <c r="I32" i="11"/>
  <c r="H32" i="11"/>
  <c r="P31" i="11"/>
  <c r="P32" i="11" s="1"/>
  <c r="K32" i="11"/>
  <c r="M26" i="11"/>
  <c r="L26" i="11"/>
  <c r="L31" i="11" s="1"/>
  <c r="L32" i="11" s="1"/>
  <c r="J26" i="11"/>
  <c r="I26" i="11"/>
  <c r="H26" i="11"/>
  <c r="G26" i="11"/>
  <c r="P22" i="11"/>
  <c r="K22" i="11"/>
  <c r="N22" i="11" s="1"/>
  <c r="P25" i="11"/>
  <c r="K25" i="11"/>
  <c r="N25" i="11" s="1"/>
  <c r="P24" i="11"/>
  <c r="K24" i="11"/>
  <c r="N24" i="11" s="1"/>
  <c r="P17" i="11"/>
  <c r="K17" i="11"/>
  <c r="N17" i="11" s="1"/>
  <c r="P16" i="11"/>
  <c r="K16" i="11"/>
  <c r="N16" i="11" s="1"/>
  <c r="P21" i="11"/>
  <c r="K21" i="11"/>
  <c r="N21" i="11" s="1"/>
  <c r="P14" i="11"/>
  <c r="K14" i="11"/>
  <c r="N14" i="11" s="1"/>
  <c r="P18" i="11"/>
  <c r="K18" i="11"/>
  <c r="N18" i="11" s="1"/>
  <c r="P20" i="11"/>
  <c r="K20" i="11"/>
  <c r="N20" i="11" s="1"/>
  <c r="P23" i="11"/>
  <c r="K23" i="11"/>
  <c r="N23" i="11" s="1"/>
  <c r="P13" i="11"/>
  <c r="O26" i="11" s="1"/>
  <c r="K13" i="11"/>
  <c r="N13" i="11" s="1"/>
  <c r="P19" i="11"/>
  <c r="K19" i="11"/>
  <c r="N19" i="11" s="1"/>
  <c r="N26" i="11" l="1"/>
  <c r="Q13" i="11"/>
  <c r="Q14" i="11"/>
  <c r="Q19" i="11"/>
  <c r="Q20" i="11"/>
  <c r="Q22" i="11"/>
  <c r="Q16" i="11"/>
  <c r="Q24" i="11"/>
  <c r="Q25" i="11"/>
  <c r="N31" i="11"/>
  <c r="N32" i="11" s="1"/>
  <c r="K26" i="11"/>
  <c r="P26" i="11"/>
  <c r="Q15" i="11"/>
  <c r="Q18" i="11"/>
  <c r="Q21" i="11"/>
  <c r="Q17" i="11"/>
  <c r="Q23" i="11"/>
  <c r="O31" i="11"/>
  <c r="O32" i="11" s="1"/>
  <c r="J31" i="11"/>
  <c r="J32" i="11" s="1"/>
  <c r="L41" i="11"/>
  <c r="L42" i="11" s="1"/>
  <c r="N41" i="11"/>
  <c r="N42" i="11" s="1"/>
  <c r="Q31" i="11" l="1"/>
  <c r="Q32" i="11" s="1"/>
  <c r="Q26" i="11"/>
  <c r="O41" i="11"/>
  <c r="O42" i="11" s="1"/>
  <c r="Q41" i="11"/>
  <c r="Q42" i="11" s="1"/>
  <c r="J41" i="11"/>
  <c r="J42" i="11" s="1"/>
</calcChain>
</file>

<file path=xl/sharedStrings.xml><?xml version="1.0" encoding="utf-8"?>
<sst xmlns="http://schemas.openxmlformats.org/spreadsheetml/2006/main" count="144" uniqueCount="63">
  <si>
    <t>No.</t>
  </si>
  <si>
    <t>CONSERJE</t>
  </si>
  <si>
    <t>MENSAJERO</t>
  </si>
  <si>
    <t>AUXILIAR</t>
  </si>
  <si>
    <t>ABOGADO AYUDANTE</t>
  </si>
  <si>
    <t>SEGURIDAD</t>
  </si>
  <si>
    <t>MAYORDOMIA</t>
  </si>
  <si>
    <t>TOTAL:</t>
  </si>
  <si>
    <t>OFICINA PROVINCIA LA VEGA</t>
  </si>
  <si>
    <t>PINTOR</t>
  </si>
  <si>
    <t>EVELYN ACEVEDO PORTORREAL</t>
  </si>
  <si>
    <t xml:space="preserve">RECURSOS HUMANOS </t>
  </si>
  <si>
    <t>HILARIO ACOSTA MONEGRO</t>
  </si>
  <si>
    <t>MECANOGRAFO (A)</t>
  </si>
  <si>
    <t>LOURDES MARGARITA DURAN FELIZ</t>
  </si>
  <si>
    <t>MILAGROS ANTONIA REYES TEJADA</t>
  </si>
  <si>
    <t>SONIA ALTAGRACIA ALCANTARA BIDO</t>
  </si>
  <si>
    <t xml:space="preserve">FINANCIERO </t>
  </si>
  <si>
    <t>OFICINA PROVINCIA SAN JUAN</t>
  </si>
  <si>
    <t xml:space="preserve">OFICINA PROVINCIAL LA VEGA </t>
  </si>
  <si>
    <t xml:space="preserve"> REVISADO POR:</t>
  </si>
  <si>
    <t xml:space="preserve">  APROBADO POR:</t>
  </si>
  <si>
    <t>PREPARADO POR:</t>
  </si>
  <si>
    <t>DIRECCIÓN GENERAL DE BIENES NACIONALES</t>
  </si>
  <si>
    <t>HILDA JOSEFA GARCÍA</t>
  </si>
  <si>
    <t>TRÁMITE DE PENSIÓN</t>
  </si>
  <si>
    <t>RÓMULO ADOLFO ALCÁNTARA</t>
  </si>
  <si>
    <t>BALBINA ANTONIA RODRÍGUEZ REYES</t>
  </si>
  <si>
    <t>CERTIFICAMOS QUE ESTA NÓMINA DE PAGO QUE CONSTA DE ***2*** HOJAS, ESTA CORRECTA Y COMPLETA Y QUE LAS PERSONAS ENUMERADAS</t>
  </si>
  <si>
    <t>SIMÓN BAUTISTA NÚÑEZ ARAUJO</t>
  </si>
  <si>
    <t>SANTOS RAMÍREZ PEÑA</t>
  </si>
  <si>
    <t>MARÍA DILUVINA BETANCES HERNÁNDEZ</t>
  </si>
  <si>
    <t>EUGENIO FÉLIX PERALTA</t>
  </si>
  <si>
    <t>DAYSI MARÍA DINORAH HERNÁNDEZ VÁSQUE</t>
  </si>
  <si>
    <t>CONFESOR HERNÁNDEZ REYNOSO</t>
  </si>
  <si>
    <t>BENEDICTA RODRÍGUEZ MORILLO</t>
  </si>
  <si>
    <t xml:space="preserve">DIRECCIÓN GENERAL </t>
  </si>
  <si>
    <t>FEMENINO</t>
  </si>
  <si>
    <t>MASCULINO</t>
  </si>
  <si>
    <t>MINISTERIO DE HACIENDA</t>
  </si>
  <si>
    <t>Nómina de Sueldos: Tramite de Pensión</t>
  </si>
  <si>
    <t>FEMENINA</t>
  </si>
  <si>
    <t>Empleados</t>
  </si>
  <si>
    <t>Cargo</t>
  </si>
  <si>
    <t>Dirección/Departamento</t>
  </si>
  <si>
    <t>Tipo de Empleado</t>
  </si>
  <si>
    <t>Genero</t>
  </si>
  <si>
    <t>Salario</t>
  </si>
  <si>
    <t>AFP</t>
  </si>
  <si>
    <t>SFS Salud Adicional</t>
  </si>
  <si>
    <t>Total Descuentos</t>
  </si>
  <si>
    <t>Impuesto Sobre Renta ISR</t>
  </si>
  <si>
    <t>Seguro Vida INAVI</t>
  </si>
  <si>
    <t>Otros ingresos</t>
  </si>
  <si>
    <t>Total de Ingresos</t>
  </si>
  <si>
    <t>Sueldo Neto</t>
  </si>
  <si>
    <t>Descuentos de ley</t>
  </si>
  <si>
    <t>TRAMITE DE PENSIÓN</t>
  </si>
  <si>
    <t>OFICINA PROVINCIAL SAN JUAN</t>
  </si>
  <si>
    <t>SFS</t>
  </si>
  <si>
    <t>TOTAL GENERAL</t>
  </si>
  <si>
    <t>Correspondiente al mes de noviembre del año 2021</t>
  </si>
  <si>
    <t xml:space="preserve"> EN LA MISMA SON LAS QUE AL 30 DE NOVIEMBRE  DEL 2021 FIGURAN EN LOS RECORDS DE TRÁMITE DE PENSIÓN QUE MANTIENE LA DGBN.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</si>
</sst>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-* #,##0.00\ _€_-;\-* #,##0.00\ _€_-;_-* &quot;-&quot;??\ _€_-;_-@_-"/>
    <numFmt numFmtId="166" formatCode="#,##0.00\ _€"/>
    <numFmt numFmtId="167" formatCode="000\-0000000\-0"/>
  </numFmts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10"/>
      <color indexed="8"/>
      <name val="MS Sans Serif"/>
    </font>
    <font>
      <sz val="8"/>
      <name val="Arial"/>
      <family val="2"/>
    </font>
    <font>
      <sz val="10"/>
      <color indexed="8"/>
      <name val="Arial"/>
      <family val="2"/>
    </font>
    <font>
      <b/>
      <sz val="9"/>
      <color rgb="FF003876"/>
      <name val="Arial"/>
      <family val="2"/>
    </font>
    <font>
      <sz val="9"/>
      <color rgb="FFFF0000"/>
      <name val="Calisto MT"/>
      <family val="1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b/>
      <u/>
      <sz val="8"/>
      <color theme="1"/>
      <name val="Arial"/>
      <family val="2"/>
    </font>
    <font>
      <b/>
      <sz val="8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1">
    <xf numFmtId="0" fontId="0" fillId="0" borderId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5" applyNumberFormat="0" applyAlignment="0" applyProtection="0"/>
    <xf numFmtId="0" fontId="14" fillId="6" borderId="6" applyNumberFormat="0" applyAlignment="0" applyProtection="0"/>
    <xf numFmtId="0" fontId="15" fillId="6" borderId="5" applyNumberFormat="0" applyAlignment="0" applyProtection="0"/>
    <xf numFmtId="0" fontId="16" fillId="0" borderId="7" applyNumberFormat="0" applyFill="0" applyAlignment="0" applyProtection="0"/>
    <xf numFmtId="0" fontId="17" fillId="7" borderId="8" applyNumberFormat="0" applyAlignment="0" applyProtection="0"/>
    <xf numFmtId="0" fontId="18" fillId="0" borderId="0" applyNumberFormat="0" applyFill="0" applyBorder="0" applyAlignment="0" applyProtection="0"/>
    <xf numFmtId="0" fontId="4" fillId="8" borderId="9" applyNumberFormat="0" applyFont="0" applyAlignment="0" applyProtection="0"/>
    <xf numFmtId="0" fontId="19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0" fontId="22" fillId="0" borderId="0"/>
    <xf numFmtId="0" fontId="24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7" fontId="4" fillId="0" borderId="0" applyFont="0" applyFill="0" applyBorder="0" applyAlignment="0" applyProtection="0"/>
    <xf numFmtId="164" fontId="21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Fill="1"/>
    <xf numFmtId="43" fontId="0" fillId="0" borderId="0" xfId="0" applyNumberFormat="1"/>
    <xf numFmtId="0" fontId="0" fillId="0" borderId="0" xfId="0"/>
    <xf numFmtId="0" fontId="0" fillId="0" borderId="0" xfId="0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43" fontId="5" fillId="0" borderId="0" xfId="0" applyNumberFormat="1" applyFont="1"/>
    <xf numFmtId="0" fontId="21" fillId="0" borderId="1" xfId="0" applyFont="1" applyBorder="1"/>
    <xf numFmtId="0" fontId="25" fillId="0" borderId="0" xfId="45" applyFont="1" applyAlignment="1">
      <alignment horizontal="center" vertical="center"/>
    </xf>
    <xf numFmtId="43" fontId="0" fillId="0" borderId="0" xfId="0" applyNumberFormat="1" applyAlignment="1">
      <alignment horizontal="center"/>
    </xf>
    <xf numFmtId="0" fontId="21" fillId="0" borderId="1" xfId="0" applyFont="1" applyBorder="1" applyAlignment="1">
      <alignment horizontal="center"/>
    </xf>
    <xf numFmtId="4" fontId="21" fillId="0" borderId="1" xfId="1" applyNumberFormat="1" applyFont="1" applyBorder="1"/>
    <xf numFmtId="4" fontId="21" fillId="0" borderId="1" xfId="0" applyNumberFormat="1" applyFont="1" applyBorder="1"/>
    <xf numFmtId="0" fontId="21" fillId="0" borderId="0" xfId="0" applyFont="1"/>
    <xf numFmtId="0" fontId="21" fillId="0" borderId="0" xfId="0" applyFont="1" applyAlignment="1">
      <alignment horizontal="center"/>
    </xf>
    <xf numFmtId="165" fontId="21" fillId="0" borderId="1" xfId="1" applyFont="1" applyBorder="1"/>
    <xf numFmtId="4" fontId="21" fillId="0" borderId="1" xfId="0" applyNumberFormat="1" applyFont="1" applyFill="1" applyBorder="1"/>
    <xf numFmtId="165" fontId="21" fillId="0" borderId="1" xfId="0" applyNumberFormat="1" applyFont="1" applyBorder="1"/>
    <xf numFmtId="0" fontId="21" fillId="0" borderId="0" xfId="0" applyFont="1" applyAlignment="1">
      <alignment wrapText="1"/>
    </xf>
    <xf numFmtId="4" fontId="21" fillId="0" borderId="0" xfId="0" applyNumberFormat="1" applyFont="1"/>
    <xf numFmtId="0" fontId="29" fillId="0" borderId="0" xfId="0" applyFont="1"/>
    <xf numFmtId="0" fontId="21" fillId="0" borderId="0" xfId="0" applyFont="1" applyBorder="1" applyAlignment="1"/>
    <xf numFmtId="0" fontId="21" fillId="0" borderId="0" xfId="0" applyNumberFormat="1" applyFont="1" applyBorder="1" applyAlignment="1">
      <alignment horizontal="left"/>
    </xf>
    <xf numFmtId="166" fontId="21" fillId="0" borderId="0" xfId="0" applyNumberFormat="1" applyFont="1" applyBorder="1" applyAlignment="1"/>
    <xf numFmtId="166" fontId="21" fillId="0" borderId="0" xfId="0" applyNumberFormat="1" applyFont="1" applyBorder="1" applyAlignment="1">
      <alignment horizontal="center"/>
    </xf>
    <xf numFmtId="166" fontId="21" fillId="0" borderId="0" xfId="0" applyNumberFormat="1" applyFont="1" applyAlignment="1"/>
    <xf numFmtId="166" fontId="21" fillId="0" borderId="0" xfId="0" applyNumberFormat="1" applyFont="1"/>
    <xf numFmtId="43" fontId="21" fillId="0" borderId="0" xfId="0" applyNumberFormat="1" applyFont="1"/>
    <xf numFmtId="166" fontId="21" fillId="0" borderId="0" xfId="0" applyNumberFormat="1" applyFont="1" applyAlignment="1">
      <alignment horizontal="center"/>
    </xf>
    <xf numFmtId="0" fontId="30" fillId="0" borderId="0" xfId="0" applyFont="1" applyBorder="1" applyAlignment="1"/>
    <xf numFmtId="0" fontId="30" fillId="0" borderId="0" xfId="0" applyNumberFormat="1" applyFont="1" applyBorder="1" applyAlignment="1">
      <alignment horizontal="left"/>
    </xf>
    <xf numFmtId="166" fontId="30" fillId="0" borderId="0" xfId="0" applyNumberFormat="1" applyFont="1" applyBorder="1" applyAlignment="1"/>
    <xf numFmtId="0" fontId="21" fillId="0" borderId="0" xfId="0" applyNumberFormat="1" applyFont="1" applyAlignment="1">
      <alignment horizontal="left"/>
    </xf>
    <xf numFmtId="166" fontId="21" fillId="0" borderId="0" xfId="0" applyNumberFormat="1" applyFont="1" applyFill="1" applyBorder="1" applyAlignment="1"/>
    <xf numFmtId="166" fontId="30" fillId="0" borderId="0" xfId="0" applyNumberFormat="1" applyFont="1" applyBorder="1" applyAlignment="1">
      <alignment horizontal="center"/>
    </xf>
    <xf numFmtId="0" fontId="30" fillId="0" borderId="0" xfId="0" applyFont="1" applyAlignment="1"/>
    <xf numFmtId="0" fontId="21" fillId="0" borderId="0" xfId="0" applyFont="1" applyAlignment="1"/>
    <xf numFmtId="166" fontId="21" fillId="0" borderId="0" xfId="0" applyNumberFormat="1" applyFont="1" applyFill="1"/>
    <xf numFmtId="166" fontId="30" fillId="0" borderId="0" xfId="0" applyNumberFormat="1" applyFont="1"/>
    <xf numFmtId="0" fontId="30" fillId="0" borderId="0" xfId="0" applyFont="1" applyBorder="1" applyAlignment="1">
      <alignment horizontal="center"/>
    </xf>
    <xf numFmtId="0" fontId="30" fillId="0" borderId="0" xfId="0" applyFont="1"/>
    <xf numFmtId="0" fontId="21" fillId="0" borderId="0" xfId="0" applyFont="1" applyBorder="1" applyAlignment="1">
      <alignment horizontal="center"/>
    </xf>
    <xf numFmtId="0" fontId="21" fillId="0" borderId="0" xfId="0" applyFont="1" applyBorder="1"/>
    <xf numFmtId="0" fontId="21" fillId="0" borderId="0" xfId="0" applyFont="1" applyFill="1" applyBorder="1"/>
    <xf numFmtId="0" fontId="21" fillId="0" borderId="0" xfId="0" applyFont="1" applyFill="1"/>
    <xf numFmtId="0" fontId="23" fillId="33" borderId="0" xfId="0" applyFont="1" applyFill="1" applyAlignment="1">
      <alignment horizontal="left"/>
    </xf>
    <xf numFmtId="0" fontId="21" fillId="33" borderId="0" xfId="0" applyFont="1" applyFill="1" applyAlignment="1">
      <alignment horizontal="left"/>
    </xf>
    <xf numFmtId="0" fontId="21" fillId="33" borderId="0" xfId="0" applyFont="1" applyFill="1" applyAlignment="1">
      <alignment horizontal="center" vertical="center"/>
    </xf>
    <xf numFmtId="4" fontId="23" fillId="33" borderId="0" xfId="1" applyNumberFormat="1" applyFont="1" applyFill="1" applyBorder="1" applyAlignment="1">
      <alignment horizontal="center" vertical="center"/>
    </xf>
    <xf numFmtId="165" fontId="28" fillId="33" borderId="0" xfId="1" applyFont="1" applyFill="1" applyBorder="1" applyAlignment="1">
      <alignment horizontal="center" vertical="center"/>
    </xf>
    <xf numFmtId="165" fontId="23" fillId="33" borderId="0" xfId="1" applyFont="1" applyFill="1" applyBorder="1" applyAlignment="1">
      <alignment vertical="center"/>
    </xf>
    <xf numFmtId="0" fontId="28" fillId="33" borderId="1" xfId="0" applyFont="1" applyFill="1" applyBorder="1" applyAlignment="1">
      <alignment horizontal="center" vertical="center"/>
    </xf>
    <xf numFmtId="165" fontId="28" fillId="33" borderId="1" xfId="1" applyFont="1" applyFill="1" applyBorder="1" applyAlignment="1">
      <alignment horizontal="center" vertical="center" wrapText="1" readingOrder="1"/>
    </xf>
    <xf numFmtId="4" fontId="28" fillId="33" borderId="1" xfId="1" applyNumberFormat="1" applyFont="1" applyFill="1" applyBorder="1" applyAlignment="1">
      <alignment horizontal="center" vertical="center" wrapText="1" readingOrder="1"/>
    </xf>
    <xf numFmtId="4" fontId="28" fillId="33" borderId="1" xfId="0" applyNumberFormat="1" applyFont="1" applyFill="1" applyBorder="1"/>
    <xf numFmtId="0" fontId="28" fillId="33" borderId="1" xfId="0" applyFont="1" applyFill="1" applyBorder="1"/>
    <xf numFmtId="0" fontId="28" fillId="33" borderId="1" xfId="0" applyNumberFormat="1" applyFont="1" applyFill="1" applyBorder="1" applyAlignment="1" applyProtection="1">
      <alignment horizontal="left"/>
    </xf>
    <xf numFmtId="0" fontId="28" fillId="33" borderId="1" xfId="0" applyNumberFormat="1" applyFont="1" applyFill="1" applyBorder="1" applyAlignment="1" applyProtection="1">
      <alignment horizontal="center"/>
    </xf>
    <xf numFmtId="165" fontId="28" fillId="33" borderId="1" xfId="0" applyNumberFormat="1" applyFont="1" applyFill="1" applyBorder="1"/>
    <xf numFmtId="165" fontId="27" fillId="33" borderId="1" xfId="0" applyNumberFormat="1" applyFont="1" applyFill="1" applyBorder="1"/>
    <xf numFmtId="4" fontId="27" fillId="33" borderId="1" xfId="0" applyNumberFormat="1" applyFont="1" applyFill="1" applyBorder="1"/>
    <xf numFmtId="0" fontId="28" fillId="33" borderId="15" xfId="0" applyNumberFormat="1" applyFont="1" applyFill="1" applyBorder="1" applyAlignment="1" applyProtection="1">
      <alignment horizontal="left"/>
    </xf>
    <xf numFmtId="0" fontId="28" fillId="33" borderId="15" xfId="0" applyNumberFormat="1" applyFont="1" applyFill="1" applyBorder="1" applyAlignment="1" applyProtection="1">
      <alignment horizontal="center"/>
    </xf>
    <xf numFmtId="0" fontId="25" fillId="0" borderId="0" xfId="45" applyFont="1" applyAlignment="1">
      <alignment horizontal="center" vertical="center"/>
    </xf>
    <xf numFmtId="0" fontId="28" fillId="0" borderId="0" xfId="0" applyNumberFormat="1" applyFont="1" applyFill="1" applyBorder="1" applyAlignment="1" applyProtection="1">
      <alignment horizontal="right"/>
    </xf>
    <xf numFmtId="165" fontId="28" fillId="33" borderId="11" xfId="1" applyFont="1" applyFill="1" applyBorder="1" applyAlignment="1">
      <alignment horizontal="center" vertical="center"/>
    </xf>
    <xf numFmtId="165" fontId="28" fillId="33" borderId="1" xfId="1" applyFont="1" applyFill="1" applyBorder="1" applyAlignment="1">
      <alignment horizontal="center" vertical="center"/>
    </xf>
    <xf numFmtId="0" fontId="29" fillId="0" borderId="0" xfId="0" applyFont="1" applyAlignment="1">
      <alignment horizontal="left"/>
    </xf>
    <xf numFmtId="0" fontId="28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6" fillId="0" borderId="0" xfId="0" applyFont="1" applyAlignment="1">
      <alignment horizontal="center" vertical="center"/>
    </xf>
    <xf numFmtId="0" fontId="28" fillId="33" borderId="12" xfId="0" applyNumberFormat="1" applyFont="1" applyFill="1" applyBorder="1" applyAlignment="1" applyProtection="1">
      <alignment horizontal="right"/>
    </xf>
    <xf numFmtId="0" fontId="28" fillId="33" borderId="14" xfId="0" applyNumberFormat="1" applyFont="1" applyFill="1" applyBorder="1" applyAlignment="1" applyProtection="1">
      <alignment horizontal="right"/>
    </xf>
    <xf numFmtId="0" fontId="28" fillId="33" borderId="13" xfId="0" applyNumberFormat="1" applyFont="1" applyFill="1" applyBorder="1" applyAlignment="1" applyProtection="1">
      <alignment horizontal="right"/>
    </xf>
  </cellXfs>
  <cellStyles count="51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Millares 2" xfId="47"/>
    <cellStyle name="Moneda 2" xfId="2"/>
    <cellStyle name="Moneda 2 2" xfId="49"/>
    <cellStyle name="Moneda 3" xfId="50"/>
    <cellStyle name="Neutral" xfId="10" builtinId="28" customBuiltin="1"/>
    <cellStyle name="Normal" xfId="0" builtinId="0"/>
    <cellStyle name="Normal 2" xfId="44"/>
    <cellStyle name="Normal 3" xfId="45"/>
    <cellStyle name="Normal 4" xfId="46"/>
    <cellStyle name="Note" xfId="17" builtinId="10" customBuiltin="1"/>
    <cellStyle name="Output" xfId="12" builtinId="21" customBuiltin="1"/>
    <cellStyle name="Porcentaje 2" xfId="48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895805</xdr:colOff>
      <xdr:row>1</xdr:row>
      <xdr:rowOff>91848</xdr:rowOff>
    </xdr:from>
    <xdr:to>
      <xdr:col>7</xdr:col>
      <xdr:colOff>321247</xdr:colOff>
      <xdr:row>4</xdr:row>
      <xdr:rowOff>146277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9461" y="329973"/>
          <a:ext cx="1223286" cy="733085"/>
        </a:xfrm>
        <a:prstGeom prst="rect">
          <a:avLst/>
        </a:prstGeom>
      </xdr:spPr>
    </xdr:pic>
    <xdr:clientData/>
  </xdr:twoCellAnchor>
  <xdr:twoCellAnchor editAs="oneCell">
    <xdr:from>
      <xdr:col>1</xdr:col>
      <xdr:colOff>963084</xdr:colOff>
      <xdr:row>48</xdr:row>
      <xdr:rowOff>24637</xdr:rowOff>
    </xdr:from>
    <xdr:to>
      <xdr:col>6</xdr:col>
      <xdr:colOff>666750</xdr:colOff>
      <xdr:row>59</xdr:row>
      <xdr:rowOff>105672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4167" y="10893720"/>
          <a:ext cx="6445250" cy="21553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9"/>
  <sheetViews>
    <sheetView showGridLines="0" tabSelected="1" showRuler="0" view="pageBreakPreview" topLeftCell="B1" zoomScale="90" zoomScaleNormal="100" zoomScaleSheetLayoutView="90" zoomScalePageLayoutView="80" workbookViewId="0">
      <selection activeCell="C12" sqref="C12"/>
    </sheetView>
  </sheetViews>
  <sheetFormatPr defaultColWidth="11.42578125" defaultRowHeight="15" x14ac:dyDescent="0.25"/>
  <cols>
    <col min="1" max="1" width="3" customWidth="1"/>
    <col min="2" max="2" width="33.140625" customWidth="1"/>
    <col min="3" max="3" width="16.5703125" customWidth="1"/>
    <col min="4" max="4" width="18.85546875" customWidth="1"/>
    <col min="5" max="5" width="17.5703125" style="4" customWidth="1"/>
    <col min="6" max="6" width="14.85546875" style="6" customWidth="1"/>
    <col min="7" max="7" width="10.140625" customWidth="1"/>
    <col min="8" max="8" width="8.140625" customWidth="1"/>
    <col min="9" max="9" width="10.5703125" customWidth="1"/>
    <col min="10" max="10" width="9.28515625" customWidth="1"/>
    <col min="11" max="11" width="13.28515625" customWidth="1"/>
    <col min="12" max="12" width="11" customWidth="1"/>
    <col min="13" max="13" width="9.7109375" customWidth="1"/>
    <col min="14" max="14" width="12.85546875" customWidth="1"/>
    <col min="15" max="15" width="9.42578125" customWidth="1"/>
    <col min="16" max="16" width="10.5703125" customWidth="1"/>
  </cols>
  <sheetData>
    <row r="1" spans="1:17" ht="18.75" x14ac:dyDescent="0.3">
      <c r="A1" s="3"/>
      <c r="B1" s="3"/>
      <c r="C1" s="3"/>
      <c r="D1" s="3"/>
      <c r="G1" s="70"/>
      <c r="H1" s="70"/>
      <c r="I1" s="70"/>
      <c r="J1" s="70"/>
      <c r="K1" s="70"/>
      <c r="L1" s="70"/>
      <c r="M1" s="70"/>
      <c r="N1" s="70"/>
      <c r="O1" s="70"/>
      <c r="P1" s="3"/>
      <c r="Q1" s="3"/>
    </row>
    <row r="2" spans="1:17" s="4" customFormat="1" ht="18.75" x14ac:dyDescent="0.3">
      <c r="F2" s="6"/>
      <c r="G2" s="5"/>
      <c r="H2" s="5"/>
      <c r="I2" s="5"/>
      <c r="J2" s="5"/>
      <c r="K2" s="5"/>
      <c r="L2" s="5"/>
      <c r="M2" s="5"/>
      <c r="N2" s="5"/>
      <c r="O2" s="5"/>
    </row>
    <row r="3" spans="1:17" s="4" customFormat="1" ht="18.75" x14ac:dyDescent="0.3">
      <c r="F3" s="6"/>
      <c r="G3" s="5"/>
      <c r="H3" s="5"/>
      <c r="I3" s="5"/>
      <c r="J3" s="5"/>
      <c r="K3" s="5"/>
      <c r="L3" s="5"/>
      <c r="M3" s="5"/>
      <c r="N3" s="5"/>
      <c r="O3" s="5"/>
    </row>
    <row r="4" spans="1:17" ht="15.75" x14ac:dyDescent="0.25">
      <c r="A4" s="3"/>
      <c r="B4" s="3"/>
      <c r="C4" s="3"/>
      <c r="D4" s="3"/>
      <c r="G4" s="71"/>
      <c r="H4" s="71"/>
      <c r="I4" s="71"/>
      <c r="J4" s="71"/>
      <c r="K4" s="71"/>
      <c r="L4" s="71"/>
      <c r="M4" s="71"/>
      <c r="N4" s="71"/>
      <c r="O4" s="71"/>
      <c r="P4" s="3"/>
      <c r="Q4" s="3"/>
    </row>
    <row r="5" spans="1:17" x14ac:dyDescent="0.25">
      <c r="A5" s="3"/>
      <c r="B5" s="3"/>
      <c r="C5" s="3"/>
      <c r="D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s="4" customFormat="1" x14ac:dyDescent="0.25">
      <c r="A6" s="72" t="s">
        <v>39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</row>
    <row r="7" spans="1:17" x14ac:dyDescent="0.25">
      <c r="A7" s="72" t="s">
        <v>23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</row>
    <row r="8" spans="1:17" x14ac:dyDescent="0.25">
      <c r="A8" s="64" t="s">
        <v>40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</row>
    <row r="9" spans="1:17" x14ac:dyDescent="0.25">
      <c r="A9" s="64" t="s">
        <v>61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</row>
    <row r="10" spans="1:17" s="4" customFormat="1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1:17" ht="17.25" customHeight="1" x14ac:dyDescent="0.25">
      <c r="A11" s="46"/>
      <c r="B11" s="47"/>
      <c r="C11" s="47"/>
      <c r="D11" s="48"/>
      <c r="E11" s="48"/>
      <c r="F11" s="48"/>
      <c r="G11" s="49"/>
      <c r="H11" s="67" t="s">
        <v>56</v>
      </c>
      <c r="I11" s="67"/>
      <c r="J11" s="67"/>
      <c r="K11" s="67"/>
      <c r="L11" s="67"/>
      <c r="M11" s="67"/>
      <c r="N11" s="50"/>
      <c r="O11" s="50"/>
      <c r="P11" s="51"/>
      <c r="Q11" s="51"/>
    </row>
    <row r="12" spans="1:17" ht="33.950000000000003" customHeight="1" x14ac:dyDescent="0.25">
      <c r="A12" s="52" t="s">
        <v>0</v>
      </c>
      <c r="B12" s="52" t="s">
        <v>42</v>
      </c>
      <c r="C12" s="53" t="s">
        <v>43</v>
      </c>
      <c r="D12" s="53" t="s">
        <v>44</v>
      </c>
      <c r="E12" s="53" t="s">
        <v>45</v>
      </c>
      <c r="F12" s="53" t="s">
        <v>46</v>
      </c>
      <c r="G12" s="54" t="s">
        <v>47</v>
      </c>
      <c r="H12" s="53" t="s">
        <v>48</v>
      </c>
      <c r="I12" s="53" t="s">
        <v>59</v>
      </c>
      <c r="J12" s="53" t="s">
        <v>49</v>
      </c>
      <c r="K12" s="53" t="s">
        <v>50</v>
      </c>
      <c r="L12" s="53" t="s">
        <v>51</v>
      </c>
      <c r="M12" s="53" t="s">
        <v>52</v>
      </c>
      <c r="N12" s="53" t="s">
        <v>50</v>
      </c>
      <c r="O12" s="53" t="s">
        <v>53</v>
      </c>
      <c r="P12" s="53" t="s">
        <v>54</v>
      </c>
      <c r="Q12" s="53" t="s">
        <v>55</v>
      </c>
    </row>
    <row r="13" spans="1:17" ht="17.100000000000001" customHeight="1" x14ac:dyDescent="0.25">
      <c r="A13" s="8">
        <v>1</v>
      </c>
      <c r="B13" s="8" t="s">
        <v>33</v>
      </c>
      <c r="C13" s="8" t="s">
        <v>4</v>
      </c>
      <c r="D13" s="8" t="s">
        <v>36</v>
      </c>
      <c r="E13" s="8" t="s">
        <v>25</v>
      </c>
      <c r="F13" s="11" t="s">
        <v>37</v>
      </c>
      <c r="G13" s="12">
        <v>10000</v>
      </c>
      <c r="H13" s="12">
        <v>287</v>
      </c>
      <c r="I13" s="12">
        <v>304</v>
      </c>
      <c r="J13" s="12">
        <v>0</v>
      </c>
      <c r="K13" s="13">
        <f>H13+I13</f>
        <v>591</v>
      </c>
      <c r="L13" s="12">
        <v>0</v>
      </c>
      <c r="M13" s="12">
        <v>25</v>
      </c>
      <c r="N13" s="12">
        <f>K13+M13</f>
        <v>616</v>
      </c>
      <c r="O13" s="12">
        <v>0</v>
      </c>
      <c r="P13" s="13">
        <f>G13+0</f>
        <v>10000</v>
      </c>
      <c r="Q13" s="13">
        <f>P15-N15</f>
        <v>9384</v>
      </c>
    </row>
    <row r="14" spans="1:17" ht="17.100000000000001" customHeight="1" x14ac:dyDescent="0.25">
      <c r="A14" s="8">
        <v>2</v>
      </c>
      <c r="B14" s="8" t="s">
        <v>24</v>
      </c>
      <c r="C14" s="8" t="s">
        <v>13</v>
      </c>
      <c r="D14" s="8" t="s">
        <v>36</v>
      </c>
      <c r="E14" s="8" t="s">
        <v>25</v>
      </c>
      <c r="F14" s="11" t="s">
        <v>41</v>
      </c>
      <c r="G14" s="12">
        <v>10000</v>
      </c>
      <c r="H14" s="12">
        <v>287</v>
      </c>
      <c r="I14" s="12">
        <v>304</v>
      </c>
      <c r="J14" s="12">
        <v>0</v>
      </c>
      <c r="K14" s="13">
        <f>H14+I14</f>
        <v>591</v>
      </c>
      <c r="L14" s="12">
        <v>0</v>
      </c>
      <c r="M14" s="12">
        <v>25</v>
      </c>
      <c r="N14" s="12">
        <f>K14+M14</f>
        <v>616</v>
      </c>
      <c r="O14" s="12">
        <v>0</v>
      </c>
      <c r="P14" s="13">
        <f>G14+0</f>
        <v>10000</v>
      </c>
      <c r="Q14" s="13">
        <f>P19-N19</f>
        <v>9384</v>
      </c>
    </row>
    <row r="15" spans="1:17" ht="17.100000000000001" customHeight="1" x14ac:dyDescent="0.25">
      <c r="A15" s="8">
        <v>3</v>
      </c>
      <c r="B15" s="8" t="s">
        <v>35</v>
      </c>
      <c r="C15" s="8" t="s">
        <v>3</v>
      </c>
      <c r="D15" s="8" t="s">
        <v>36</v>
      </c>
      <c r="E15" s="8" t="s">
        <v>25</v>
      </c>
      <c r="F15" s="11" t="s">
        <v>37</v>
      </c>
      <c r="G15" s="12">
        <v>10000</v>
      </c>
      <c r="H15" s="12">
        <v>287</v>
      </c>
      <c r="I15" s="12">
        <v>304</v>
      </c>
      <c r="J15" s="12">
        <v>0</v>
      </c>
      <c r="K15" s="13">
        <f t="shared" ref="K15:K25" si="0">H15+I15</f>
        <v>591</v>
      </c>
      <c r="L15" s="12">
        <v>0</v>
      </c>
      <c r="M15" s="12">
        <v>25</v>
      </c>
      <c r="N15" s="12">
        <f t="shared" ref="N15:N25" si="1">K15+M15</f>
        <v>616</v>
      </c>
      <c r="O15" s="12">
        <v>0</v>
      </c>
      <c r="P15" s="13">
        <f t="shared" ref="P15:P25" si="2">G15+0</f>
        <v>10000</v>
      </c>
      <c r="Q15" s="13">
        <f>P13-N13</f>
        <v>9384</v>
      </c>
    </row>
    <row r="16" spans="1:17" ht="17.100000000000001" customHeight="1" x14ac:dyDescent="0.25">
      <c r="A16" s="8">
        <v>4</v>
      </c>
      <c r="B16" s="8" t="s">
        <v>31</v>
      </c>
      <c r="C16" s="8" t="s">
        <v>3</v>
      </c>
      <c r="D16" s="8" t="s">
        <v>36</v>
      </c>
      <c r="E16" s="8" t="s">
        <v>25</v>
      </c>
      <c r="F16" s="11" t="s">
        <v>41</v>
      </c>
      <c r="G16" s="12">
        <v>10000</v>
      </c>
      <c r="H16" s="12">
        <v>287</v>
      </c>
      <c r="I16" s="12">
        <v>304</v>
      </c>
      <c r="J16" s="12">
        <v>0</v>
      </c>
      <c r="K16" s="13">
        <f>H16+I16</f>
        <v>591</v>
      </c>
      <c r="L16" s="12">
        <v>0</v>
      </c>
      <c r="M16" s="12">
        <v>25</v>
      </c>
      <c r="N16" s="12">
        <f>K16+M16</f>
        <v>616</v>
      </c>
      <c r="O16" s="12">
        <v>0</v>
      </c>
      <c r="P16" s="13">
        <f>G16+0</f>
        <v>10000</v>
      </c>
      <c r="Q16" s="13">
        <f>P16-N16</f>
        <v>9384</v>
      </c>
    </row>
    <row r="17" spans="1:18" ht="17.100000000000001" customHeight="1" x14ac:dyDescent="0.25">
      <c r="A17" s="8">
        <v>5</v>
      </c>
      <c r="B17" s="8" t="s">
        <v>15</v>
      </c>
      <c r="C17" s="8" t="s">
        <v>3</v>
      </c>
      <c r="D17" s="8" t="s">
        <v>36</v>
      </c>
      <c r="E17" s="8" t="s">
        <v>25</v>
      </c>
      <c r="F17" s="11" t="s">
        <v>41</v>
      </c>
      <c r="G17" s="12">
        <v>16734.82</v>
      </c>
      <c r="H17" s="12">
        <v>480.29</v>
      </c>
      <c r="I17" s="12">
        <v>508.74</v>
      </c>
      <c r="J17" s="12">
        <v>0</v>
      </c>
      <c r="K17" s="13">
        <f>H17+I17</f>
        <v>989.03</v>
      </c>
      <c r="L17" s="12">
        <v>0</v>
      </c>
      <c r="M17" s="12">
        <v>25</v>
      </c>
      <c r="N17" s="12">
        <f>K17+M17</f>
        <v>1014.03</v>
      </c>
      <c r="O17" s="12">
        <v>0</v>
      </c>
      <c r="P17" s="13">
        <f>G17+0</f>
        <v>16734.82</v>
      </c>
      <c r="Q17" s="13">
        <f>P17-N17</f>
        <v>15720.789999999999</v>
      </c>
    </row>
    <row r="18" spans="1:18" ht="17.100000000000001" customHeight="1" x14ac:dyDescent="0.25">
      <c r="A18" s="8">
        <v>6</v>
      </c>
      <c r="B18" s="8" t="s">
        <v>12</v>
      </c>
      <c r="C18" s="8" t="s">
        <v>3</v>
      </c>
      <c r="D18" s="8" t="s">
        <v>36</v>
      </c>
      <c r="E18" s="8" t="s">
        <v>25</v>
      </c>
      <c r="F18" s="11" t="s">
        <v>38</v>
      </c>
      <c r="G18" s="12">
        <v>17380.72</v>
      </c>
      <c r="H18" s="12">
        <v>498.83</v>
      </c>
      <c r="I18" s="12">
        <v>528.37</v>
      </c>
      <c r="J18" s="12">
        <v>0</v>
      </c>
      <c r="K18" s="13">
        <f t="shared" si="0"/>
        <v>1027.2</v>
      </c>
      <c r="L18" s="12">
        <v>0</v>
      </c>
      <c r="M18" s="12">
        <v>25</v>
      </c>
      <c r="N18" s="12">
        <f t="shared" si="1"/>
        <v>1052.2</v>
      </c>
      <c r="O18" s="12">
        <v>0</v>
      </c>
      <c r="P18" s="13">
        <f t="shared" si="2"/>
        <v>17380.72</v>
      </c>
      <c r="Q18" s="13">
        <f>P23-N23</f>
        <v>9384</v>
      </c>
    </row>
    <row r="19" spans="1:18" ht="17.100000000000001" customHeight="1" x14ac:dyDescent="0.25">
      <c r="A19" s="8">
        <v>7</v>
      </c>
      <c r="B19" s="8" t="s">
        <v>34</v>
      </c>
      <c r="C19" s="8" t="s">
        <v>9</v>
      </c>
      <c r="D19" s="8" t="s">
        <v>36</v>
      </c>
      <c r="E19" s="8" t="s">
        <v>25</v>
      </c>
      <c r="F19" s="11" t="s">
        <v>38</v>
      </c>
      <c r="G19" s="12">
        <v>10000</v>
      </c>
      <c r="H19" s="12">
        <v>287</v>
      </c>
      <c r="I19" s="12">
        <v>304</v>
      </c>
      <c r="J19" s="12">
        <v>0</v>
      </c>
      <c r="K19" s="13">
        <f>H19+I19</f>
        <v>591</v>
      </c>
      <c r="L19" s="12">
        <v>0</v>
      </c>
      <c r="M19" s="12">
        <v>25</v>
      </c>
      <c r="N19" s="12">
        <f>K19+M19</f>
        <v>616</v>
      </c>
      <c r="O19" s="12">
        <v>0</v>
      </c>
      <c r="P19" s="13">
        <f>G19+0</f>
        <v>10000</v>
      </c>
      <c r="Q19" s="13">
        <f>P20-N20</f>
        <v>9384</v>
      </c>
    </row>
    <row r="20" spans="1:18" ht="17.100000000000001" customHeight="1" x14ac:dyDescent="0.25">
      <c r="A20" s="8">
        <v>8</v>
      </c>
      <c r="B20" s="8" t="s">
        <v>10</v>
      </c>
      <c r="C20" s="8" t="s">
        <v>1</v>
      </c>
      <c r="D20" s="8" t="s">
        <v>11</v>
      </c>
      <c r="E20" s="8" t="s">
        <v>25</v>
      </c>
      <c r="F20" s="11" t="s">
        <v>41</v>
      </c>
      <c r="G20" s="12">
        <v>10000</v>
      </c>
      <c r="H20" s="12">
        <v>287</v>
      </c>
      <c r="I20" s="12">
        <v>304</v>
      </c>
      <c r="J20" s="12">
        <v>0</v>
      </c>
      <c r="K20" s="13">
        <f>H20+I20</f>
        <v>591</v>
      </c>
      <c r="L20" s="12">
        <v>0</v>
      </c>
      <c r="M20" s="12">
        <v>25</v>
      </c>
      <c r="N20" s="12">
        <f>K20+M20</f>
        <v>616</v>
      </c>
      <c r="O20" s="12">
        <v>0</v>
      </c>
      <c r="P20" s="13">
        <f>G20+0</f>
        <v>10000</v>
      </c>
      <c r="Q20" s="13">
        <f>P18-N18</f>
        <v>16328.52</v>
      </c>
    </row>
    <row r="21" spans="1:18" ht="17.100000000000001" customHeight="1" x14ac:dyDescent="0.25">
      <c r="A21" s="8">
        <v>9</v>
      </c>
      <c r="B21" s="8" t="s">
        <v>14</v>
      </c>
      <c r="C21" s="8" t="s">
        <v>1</v>
      </c>
      <c r="D21" s="8" t="s">
        <v>36</v>
      </c>
      <c r="E21" s="8" t="s">
        <v>25</v>
      </c>
      <c r="F21" s="11" t="s">
        <v>41</v>
      </c>
      <c r="G21" s="12">
        <v>10000</v>
      </c>
      <c r="H21" s="12">
        <v>287</v>
      </c>
      <c r="I21" s="12">
        <v>304</v>
      </c>
      <c r="J21" s="12">
        <v>0</v>
      </c>
      <c r="K21" s="13">
        <f t="shared" si="0"/>
        <v>591</v>
      </c>
      <c r="L21" s="12">
        <v>0</v>
      </c>
      <c r="M21" s="12">
        <v>25</v>
      </c>
      <c r="N21" s="12">
        <f t="shared" si="1"/>
        <v>616</v>
      </c>
      <c r="O21" s="12">
        <v>0</v>
      </c>
      <c r="P21" s="13">
        <f t="shared" si="2"/>
        <v>10000</v>
      </c>
      <c r="Q21" s="13">
        <f>P14-N14</f>
        <v>9384</v>
      </c>
    </row>
    <row r="22" spans="1:18" ht="17.100000000000001" customHeight="1" x14ac:dyDescent="0.25">
      <c r="A22" s="8">
        <v>10</v>
      </c>
      <c r="B22" s="8" t="s">
        <v>16</v>
      </c>
      <c r="C22" s="8" t="s">
        <v>1</v>
      </c>
      <c r="D22" s="8" t="s">
        <v>17</v>
      </c>
      <c r="E22" s="8" t="s">
        <v>25</v>
      </c>
      <c r="F22" s="11" t="s">
        <v>41</v>
      </c>
      <c r="G22" s="12">
        <v>10000</v>
      </c>
      <c r="H22" s="12">
        <v>287</v>
      </c>
      <c r="I22" s="12">
        <v>304</v>
      </c>
      <c r="J22" s="12">
        <v>0</v>
      </c>
      <c r="K22" s="13">
        <f>H22+I22</f>
        <v>591</v>
      </c>
      <c r="L22" s="12">
        <v>0</v>
      </c>
      <c r="M22" s="12">
        <v>25</v>
      </c>
      <c r="N22" s="12">
        <f>K22+M22</f>
        <v>616</v>
      </c>
      <c r="O22" s="12">
        <v>0</v>
      </c>
      <c r="P22" s="13">
        <f>G22+0</f>
        <v>10000</v>
      </c>
      <c r="Q22" s="13">
        <f>P21-N21</f>
        <v>9384</v>
      </c>
    </row>
    <row r="23" spans="1:18" ht="17.100000000000001" customHeight="1" x14ac:dyDescent="0.25">
      <c r="A23" s="8">
        <v>11</v>
      </c>
      <c r="B23" s="8" t="s">
        <v>32</v>
      </c>
      <c r="C23" s="8" t="s">
        <v>2</v>
      </c>
      <c r="D23" s="8" t="s">
        <v>36</v>
      </c>
      <c r="E23" s="8" t="s">
        <v>25</v>
      </c>
      <c r="F23" s="11" t="s">
        <v>38</v>
      </c>
      <c r="G23" s="12">
        <v>10000</v>
      </c>
      <c r="H23" s="12">
        <v>287</v>
      </c>
      <c r="I23" s="12">
        <v>304</v>
      </c>
      <c r="J23" s="12">
        <v>0</v>
      </c>
      <c r="K23" s="13">
        <f>H23+I23</f>
        <v>591</v>
      </c>
      <c r="L23" s="12">
        <v>0</v>
      </c>
      <c r="M23" s="12">
        <v>25</v>
      </c>
      <c r="N23" s="12">
        <f>K23+M23</f>
        <v>616</v>
      </c>
      <c r="O23" s="12">
        <v>0</v>
      </c>
      <c r="P23" s="13">
        <f>G23+0</f>
        <v>10000</v>
      </c>
      <c r="Q23" s="13">
        <f>P25-N25</f>
        <v>9384</v>
      </c>
    </row>
    <row r="24" spans="1:18" ht="17.100000000000001" customHeight="1" x14ac:dyDescent="0.25">
      <c r="A24" s="8">
        <v>12</v>
      </c>
      <c r="B24" s="8" t="s">
        <v>30</v>
      </c>
      <c r="C24" s="8" t="s">
        <v>5</v>
      </c>
      <c r="D24" s="8" t="s">
        <v>6</v>
      </c>
      <c r="E24" s="8" t="s">
        <v>25</v>
      </c>
      <c r="F24" s="11" t="s">
        <v>38</v>
      </c>
      <c r="G24" s="12">
        <v>13585.4</v>
      </c>
      <c r="H24" s="12">
        <v>389.9</v>
      </c>
      <c r="I24" s="12">
        <v>413</v>
      </c>
      <c r="J24" s="12">
        <v>0</v>
      </c>
      <c r="K24" s="13">
        <f>H24+I24</f>
        <v>802.9</v>
      </c>
      <c r="L24" s="12">
        <v>0</v>
      </c>
      <c r="M24" s="12">
        <v>25</v>
      </c>
      <c r="N24" s="12">
        <f>K24+M24</f>
        <v>827.9</v>
      </c>
      <c r="O24" s="12">
        <v>0</v>
      </c>
      <c r="P24" s="13">
        <f>G24+0</f>
        <v>13585.4</v>
      </c>
      <c r="Q24" s="13">
        <f>P24-N24</f>
        <v>12757.5</v>
      </c>
    </row>
    <row r="25" spans="1:18" ht="17.100000000000001" customHeight="1" x14ac:dyDescent="0.25">
      <c r="A25" s="8">
        <v>13</v>
      </c>
      <c r="B25" s="8" t="s">
        <v>29</v>
      </c>
      <c r="C25" s="8" t="s">
        <v>5</v>
      </c>
      <c r="D25" s="8" t="s">
        <v>36</v>
      </c>
      <c r="E25" s="8" t="s">
        <v>25</v>
      </c>
      <c r="F25" s="11" t="s">
        <v>38</v>
      </c>
      <c r="G25" s="12">
        <v>10000</v>
      </c>
      <c r="H25" s="12">
        <v>287</v>
      </c>
      <c r="I25" s="12">
        <v>304</v>
      </c>
      <c r="J25" s="12">
        <v>0</v>
      </c>
      <c r="K25" s="13">
        <f t="shared" si="0"/>
        <v>591</v>
      </c>
      <c r="L25" s="12">
        <v>0</v>
      </c>
      <c r="M25" s="12">
        <v>25</v>
      </c>
      <c r="N25" s="12">
        <f t="shared" si="1"/>
        <v>616</v>
      </c>
      <c r="O25" s="12">
        <v>0</v>
      </c>
      <c r="P25" s="13">
        <f t="shared" si="2"/>
        <v>10000</v>
      </c>
      <c r="Q25" s="13">
        <f>P22-N22</f>
        <v>9384</v>
      </c>
      <c r="R25" s="1"/>
    </row>
    <row r="26" spans="1:18" s="4" customFormat="1" x14ac:dyDescent="0.25">
      <c r="A26" s="14"/>
      <c r="B26" s="14"/>
      <c r="C26" s="14"/>
      <c r="D26" s="73" t="s">
        <v>7</v>
      </c>
      <c r="E26" s="74"/>
      <c r="F26" s="75"/>
      <c r="G26" s="55">
        <f t="shared" ref="G26:P26" si="3">SUM(G15:G25)</f>
        <v>127700.94</v>
      </c>
      <c r="H26" s="55">
        <f t="shared" si="3"/>
        <v>3665.02</v>
      </c>
      <c r="I26" s="55">
        <f t="shared" si="3"/>
        <v>3882.11</v>
      </c>
      <c r="J26" s="55">
        <f t="shared" si="3"/>
        <v>0</v>
      </c>
      <c r="K26" s="55">
        <f t="shared" si="3"/>
        <v>7547.1299999999992</v>
      </c>
      <c r="L26" s="55">
        <f t="shared" si="3"/>
        <v>0</v>
      </c>
      <c r="M26" s="55">
        <f t="shared" si="3"/>
        <v>275</v>
      </c>
      <c r="N26" s="55">
        <f t="shared" si="3"/>
        <v>7822.1299999999992</v>
      </c>
      <c r="O26" s="55">
        <f t="shared" si="3"/>
        <v>0</v>
      </c>
      <c r="P26" s="55">
        <f t="shared" si="3"/>
        <v>127700.94</v>
      </c>
      <c r="Q26" s="55">
        <f>SUM(Q13:Q25)</f>
        <v>138646.81</v>
      </c>
    </row>
    <row r="27" spans="1:18" x14ac:dyDescent="0.25">
      <c r="A27" s="14"/>
      <c r="B27" s="14"/>
      <c r="C27" s="14"/>
      <c r="D27" s="14"/>
      <c r="E27" s="14"/>
      <c r="F27" s="15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</row>
    <row r="28" spans="1:18" s="4" customFormat="1" x14ac:dyDescent="0.25">
      <c r="A28" s="68" t="s">
        <v>18</v>
      </c>
      <c r="B28" s="68"/>
      <c r="C28" s="14"/>
      <c r="D28" s="14"/>
      <c r="E28" s="14"/>
      <c r="F28" s="15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</row>
    <row r="29" spans="1:18" s="4" customFormat="1" ht="15" customHeight="1" x14ac:dyDescent="0.25">
      <c r="A29" s="46"/>
      <c r="B29" s="47"/>
      <c r="C29" s="47"/>
      <c r="D29" s="48"/>
      <c r="E29" s="48"/>
      <c r="F29" s="48"/>
      <c r="G29" s="49"/>
      <c r="H29" s="67" t="s">
        <v>56</v>
      </c>
      <c r="I29" s="67"/>
      <c r="J29" s="67"/>
      <c r="K29" s="67"/>
      <c r="L29" s="67"/>
      <c r="M29" s="67"/>
      <c r="N29" s="50"/>
      <c r="O29" s="50"/>
      <c r="P29" s="51"/>
      <c r="Q29" s="51"/>
    </row>
    <row r="30" spans="1:18" s="4" customFormat="1" ht="29.25" customHeight="1" x14ac:dyDescent="0.25">
      <c r="A30" s="56" t="s">
        <v>0</v>
      </c>
      <c r="B30" s="56" t="s">
        <v>42</v>
      </c>
      <c r="C30" s="53" t="s">
        <v>43</v>
      </c>
      <c r="D30" s="53" t="s">
        <v>44</v>
      </c>
      <c r="E30" s="53" t="s">
        <v>45</v>
      </c>
      <c r="F30" s="53" t="s">
        <v>46</v>
      </c>
      <c r="G30" s="54" t="s">
        <v>47</v>
      </c>
      <c r="H30" s="53" t="s">
        <v>48</v>
      </c>
      <c r="I30" s="53" t="s">
        <v>59</v>
      </c>
      <c r="J30" s="53" t="s">
        <v>49</v>
      </c>
      <c r="K30" s="53" t="s">
        <v>50</v>
      </c>
      <c r="L30" s="53" t="s">
        <v>51</v>
      </c>
      <c r="M30" s="53" t="s">
        <v>52</v>
      </c>
      <c r="N30" s="53" t="s">
        <v>50</v>
      </c>
      <c r="O30" s="53" t="s">
        <v>53</v>
      </c>
      <c r="P30" s="53" t="s">
        <v>54</v>
      </c>
      <c r="Q30" s="53" t="s">
        <v>55</v>
      </c>
    </row>
    <row r="31" spans="1:18" ht="17.100000000000001" customHeight="1" x14ac:dyDescent="0.25">
      <c r="A31" s="8">
        <v>14</v>
      </c>
      <c r="B31" s="8" t="s">
        <v>26</v>
      </c>
      <c r="C31" s="8" t="s">
        <v>3</v>
      </c>
      <c r="D31" s="8" t="s">
        <v>58</v>
      </c>
      <c r="E31" s="8" t="s">
        <v>25</v>
      </c>
      <c r="F31" s="11" t="s">
        <v>38</v>
      </c>
      <c r="G31" s="16">
        <v>10000</v>
      </c>
      <c r="H31" s="16">
        <v>287</v>
      </c>
      <c r="I31" s="16">
        <v>304</v>
      </c>
      <c r="J31" s="17">
        <f>SUM(J18:J30)</f>
        <v>0</v>
      </c>
      <c r="K31" s="18">
        <v>591</v>
      </c>
      <c r="L31" s="17">
        <f>SUM(L18:L30)</f>
        <v>0</v>
      </c>
      <c r="M31" s="16">
        <v>25</v>
      </c>
      <c r="N31" s="18">
        <f>K31+M31</f>
        <v>616</v>
      </c>
      <c r="O31" s="17">
        <f>SUM(O18:O30)</f>
        <v>0</v>
      </c>
      <c r="P31" s="18">
        <f>G31+0</f>
        <v>10000</v>
      </c>
      <c r="Q31" s="18">
        <f>P31-N31</f>
        <v>9384</v>
      </c>
    </row>
    <row r="32" spans="1:18" ht="17.100000000000001" customHeight="1" x14ac:dyDescent="0.25">
      <c r="A32" s="14"/>
      <c r="B32" s="14"/>
      <c r="C32" s="14"/>
      <c r="D32" s="57" t="s">
        <v>7</v>
      </c>
      <c r="E32" s="57"/>
      <c r="F32" s="58"/>
      <c r="G32" s="59">
        <v>10000</v>
      </c>
      <c r="H32" s="60">
        <f t="shared" ref="H32:Q32" si="4">SUM(H31)</f>
        <v>287</v>
      </c>
      <c r="I32" s="60">
        <f t="shared" si="4"/>
        <v>304</v>
      </c>
      <c r="J32" s="61">
        <f t="shared" si="4"/>
        <v>0</v>
      </c>
      <c r="K32" s="61">
        <f t="shared" si="4"/>
        <v>591</v>
      </c>
      <c r="L32" s="61">
        <f t="shared" si="4"/>
        <v>0</v>
      </c>
      <c r="M32" s="60">
        <f t="shared" si="4"/>
        <v>25</v>
      </c>
      <c r="N32" s="61">
        <f t="shared" si="4"/>
        <v>616</v>
      </c>
      <c r="O32" s="61">
        <f t="shared" si="4"/>
        <v>0</v>
      </c>
      <c r="P32" s="61">
        <f t="shared" si="4"/>
        <v>10000</v>
      </c>
      <c r="Q32" s="55">
        <f t="shared" si="4"/>
        <v>9384</v>
      </c>
    </row>
    <row r="33" spans="1:17" x14ac:dyDescent="0.25">
      <c r="A33" s="14"/>
      <c r="B33" s="14"/>
      <c r="C33" s="14"/>
      <c r="D33" s="14"/>
      <c r="E33" s="14"/>
      <c r="F33" s="15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</row>
    <row r="34" spans="1:17" s="4" customFormat="1" x14ac:dyDescent="0.25">
      <c r="A34" s="14"/>
      <c r="B34" s="14"/>
      <c r="C34" s="14"/>
      <c r="D34" s="14"/>
      <c r="E34" s="14"/>
      <c r="F34" s="15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</row>
    <row r="35" spans="1:17" s="4" customFormat="1" x14ac:dyDescent="0.25">
      <c r="A35" s="14"/>
      <c r="B35" s="14"/>
      <c r="C35" s="14"/>
      <c r="D35" s="14"/>
      <c r="E35" s="14"/>
      <c r="F35" s="15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</row>
    <row r="36" spans="1:17" s="4" customFormat="1" x14ac:dyDescent="0.25">
      <c r="A36" s="14"/>
      <c r="B36" s="14"/>
      <c r="C36" s="14"/>
      <c r="D36" s="14"/>
      <c r="E36" s="14"/>
      <c r="F36" s="15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</row>
    <row r="37" spans="1:17" x14ac:dyDescent="0.25">
      <c r="A37" s="14"/>
      <c r="B37" s="19"/>
      <c r="C37" s="14"/>
      <c r="D37" s="14"/>
      <c r="E37" s="14"/>
      <c r="F37" s="15"/>
      <c r="G37" s="14"/>
      <c r="H37" s="14"/>
      <c r="I37" s="14"/>
      <c r="J37" s="14"/>
      <c r="K37" s="14"/>
      <c r="L37" s="14"/>
      <c r="M37" s="14"/>
      <c r="N37" s="14"/>
      <c r="O37" s="14"/>
      <c r="P37" s="20"/>
      <c r="Q37" s="20"/>
    </row>
    <row r="38" spans="1:17" ht="58.5" customHeight="1" x14ac:dyDescent="0.25">
      <c r="A38" s="21" t="s">
        <v>8</v>
      </c>
      <c r="B38" s="21"/>
      <c r="C38" s="14"/>
      <c r="D38" s="14"/>
      <c r="E38" s="14"/>
      <c r="F38" s="15"/>
      <c r="G38" s="44"/>
      <c r="H38" s="69"/>
      <c r="I38" s="69"/>
      <c r="J38" s="69"/>
      <c r="K38" s="69"/>
      <c r="L38" s="44"/>
      <c r="M38" s="14"/>
      <c r="N38" s="14"/>
      <c r="O38" s="14"/>
      <c r="P38" s="14"/>
      <c r="Q38" s="14"/>
    </row>
    <row r="39" spans="1:17" s="4" customFormat="1" ht="11.25" customHeight="1" x14ac:dyDescent="0.25">
      <c r="A39" s="46"/>
      <c r="B39" s="47"/>
      <c r="C39" s="47"/>
      <c r="D39" s="48"/>
      <c r="E39" s="48"/>
      <c r="F39" s="48"/>
      <c r="G39" s="49"/>
      <c r="H39" s="66" t="s">
        <v>56</v>
      </c>
      <c r="I39" s="66"/>
      <c r="J39" s="66"/>
      <c r="K39" s="66"/>
      <c r="L39" s="66"/>
      <c r="M39" s="67"/>
      <c r="N39" s="50"/>
      <c r="O39" s="50"/>
      <c r="P39" s="51"/>
      <c r="Q39" s="51"/>
    </row>
    <row r="40" spans="1:17" s="4" customFormat="1" ht="33" customHeight="1" x14ac:dyDescent="0.25">
      <c r="A40" s="52" t="s">
        <v>0</v>
      </c>
      <c r="B40" s="52" t="s">
        <v>42</v>
      </c>
      <c r="C40" s="53" t="s">
        <v>43</v>
      </c>
      <c r="D40" s="53" t="s">
        <v>44</v>
      </c>
      <c r="E40" s="53" t="s">
        <v>45</v>
      </c>
      <c r="F40" s="53" t="s">
        <v>46</v>
      </c>
      <c r="G40" s="54" t="s">
        <v>47</v>
      </c>
      <c r="H40" s="53" t="s">
        <v>48</v>
      </c>
      <c r="I40" s="53" t="s">
        <v>59</v>
      </c>
      <c r="J40" s="53" t="s">
        <v>49</v>
      </c>
      <c r="K40" s="53" t="s">
        <v>50</v>
      </c>
      <c r="L40" s="53" t="s">
        <v>51</v>
      </c>
      <c r="M40" s="53" t="s">
        <v>52</v>
      </c>
      <c r="N40" s="53" t="s">
        <v>50</v>
      </c>
      <c r="O40" s="53" t="s">
        <v>53</v>
      </c>
      <c r="P40" s="53" t="s">
        <v>54</v>
      </c>
      <c r="Q40" s="53" t="s">
        <v>55</v>
      </c>
    </row>
    <row r="41" spans="1:17" ht="17.100000000000001" customHeight="1" x14ac:dyDescent="0.25">
      <c r="A41" s="8">
        <v>15</v>
      </c>
      <c r="B41" s="8" t="s">
        <v>27</v>
      </c>
      <c r="C41" s="8" t="s">
        <v>1</v>
      </c>
      <c r="D41" s="8" t="s">
        <v>19</v>
      </c>
      <c r="E41" s="8" t="s">
        <v>57</v>
      </c>
      <c r="F41" s="11" t="s">
        <v>37</v>
      </c>
      <c r="G41" s="16">
        <v>10000</v>
      </c>
      <c r="H41" s="16">
        <v>287</v>
      </c>
      <c r="I41" s="16">
        <v>304</v>
      </c>
      <c r="J41" s="17">
        <f>SUM(J21:J40)</f>
        <v>0</v>
      </c>
      <c r="K41" s="18">
        <v>591</v>
      </c>
      <c r="L41" s="17">
        <f>SUM(L21:L40)</f>
        <v>0</v>
      </c>
      <c r="M41" s="16">
        <v>25</v>
      </c>
      <c r="N41" s="18">
        <f>K41+M41</f>
        <v>616</v>
      </c>
      <c r="O41" s="17">
        <f>SUM(O21:O40)</f>
        <v>0</v>
      </c>
      <c r="P41" s="18">
        <f>G41+0</f>
        <v>10000</v>
      </c>
      <c r="Q41" s="18">
        <f>P41-N41</f>
        <v>9384</v>
      </c>
    </row>
    <row r="42" spans="1:17" ht="17.100000000000001" customHeight="1" x14ac:dyDescent="0.25">
      <c r="A42" s="14"/>
      <c r="B42" s="14"/>
      <c r="C42" s="14"/>
      <c r="D42" s="62" t="s">
        <v>7</v>
      </c>
      <c r="E42" s="62"/>
      <c r="F42" s="63"/>
      <c r="G42" s="59">
        <f t="shared" ref="G42:Q42" si="5">SUM(G41)</f>
        <v>10000</v>
      </c>
      <c r="H42" s="59">
        <f t="shared" si="5"/>
        <v>287</v>
      </c>
      <c r="I42" s="59">
        <f t="shared" si="5"/>
        <v>304</v>
      </c>
      <c r="J42" s="55">
        <f t="shared" si="5"/>
        <v>0</v>
      </c>
      <c r="K42" s="55">
        <f t="shared" si="5"/>
        <v>591</v>
      </c>
      <c r="L42" s="55">
        <f t="shared" si="5"/>
        <v>0</v>
      </c>
      <c r="M42" s="59">
        <f t="shared" si="5"/>
        <v>25</v>
      </c>
      <c r="N42" s="55">
        <f t="shared" si="5"/>
        <v>616</v>
      </c>
      <c r="O42" s="55">
        <f t="shared" si="5"/>
        <v>0</v>
      </c>
      <c r="P42" s="55">
        <f t="shared" si="5"/>
        <v>10000</v>
      </c>
      <c r="Q42" s="55">
        <f t="shared" si="5"/>
        <v>9384</v>
      </c>
    </row>
    <row r="43" spans="1:17" x14ac:dyDescent="0.25">
      <c r="A43" s="14"/>
      <c r="B43" s="14"/>
      <c r="C43" s="14"/>
      <c r="D43" s="65" t="s">
        <v>60</v>
      </c>
      <c r="E43" s="65"/>
      <c r="F43" s="6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</row>
    <row r="44" spans="1:17" x14ac:dyDescent="0.25">
      <c r="A44" s="14"/>
      <c r="B44" s="22" t="s">
        <v>28</v>
      </c>
      <c r="C44" s="23"/>
      <c r="D44" s="24"/>
      <c r="E44" s="24"/>
      <c r="F44" s="25"/>
      <c r="G44" s="26"/>
      <c r="H44" s="26"/>
      <c r="I44" s="26"/>
      <c r="J44" s="26"/>
      <c r="K44" s="27"/>
      <c r="L44" s="14"/>
      <c r="M44" s="14"/>
      <c r="N44" s="14"/>
      <c r="O44" s="14"/>
      <c r="P44" s="14"/>
      <c r="Q44" s="20"/>
    </row>
    <row r="45" spans="1:17" x14ac:dyDescent="0.25">
      <c r="A45" s="14"/>
      <c r="B45" s="22" t="s">
        <v>62</v>
      </c>
      <c r="C45" s="23"/>
      <c r="D45" s="24"/>
      <c r="E45" s="24"/>
      <c r="F45" s="25"/>
      <c r="G45" s="26"/>
      <c r="H45" s="26"/>
      <c r="I45" s="26"/>
      <c r="J45" s="26"/>
      <c r="K45" s="27"/>
      <c r="L45" s="28"/>
      <c r="M45" s="14"/>
      <c r="N45" s="14"/>
      <c r="O45" s="14"/>
      <c r="P45" s="14"/>
      <c r="Q45" s="28"/>
    </row>
    <row r="46" spans="1:17" x14ac:dyDescent="0.25">
      <c r="A46" s="14"/>
      <c r="B46" s="22"/>
      <c r="C46" s="23"/>
      <c r="D46" s="24"/>
      <c r="E46" s="24"/>
      <c r="F46" s="25"/>
      <c r="G46" s="24"/>
      <c r="H46" s="26"/>
      <c r="I46" s="26"/>
      <c r="J46" s="26"/>
      <c r="K46" s="27"/>
      <c r="L46" s="14"/>
      <c r="M46" s="14"/>
      <c r="N46" s="14"/>
      <c r="O46" s="14"/>
      <c r="P46" s="14"/>
      <c r="Q46" s="14"/>
    </row>
    <row r="47" spans="1:17" x14ac:dyDescent="0.25">
      <c r="A47" s="14"/>
      <c r="B47" s="22"/>
      <c r="C47" s="23"/>
      <c r="D47" s="24"/>
      <c r="E47" s="24"/>
      <c r="F47" s="25"/>
      <c r="G47" s="24"/>
      <c r="H47" s="26"/>
      <c r="I47" s="26"/>
      <c r="J47" s="26"/>
      <c r="K47" s="27"/>
      <c r="L47" s="14"/>
      <c r="M47" s="14"/>
      <c r="N47" s="14"/>
      <c r="O47" s="14"/>
      <c r="P47" s="14"/>
      <c r="Q47" s="20"/>
    </row>
    <row r="48" spans="1:17" x14ac:dyDescent="0.25">
      <c r="A48" s="14"/>
      <c r="B48" s="22" t="s">
        <v>22</v>
      </c>
      <c r="C48" s="23"/>
      <c r="D48" s="23" t="s">
        <v>20</v>
      </c>
      <c r="E48" s="26"/>
      <c r="F48" s="29" t="s">
        <v>21</v>
      </c>
      <c r="G48" s="24"/>
      <c r="H48" s="26"/>
      <c r="I48" s="27"/>
      <c r="J48" s="26"/>
      <c r="K48" s="27"/>
      <c r="L48" s="14"/>
      <c r="M48" s="14"/>
      <c r="N48" s="14"/>
      <c r="O48" s="14"/>
      <c r="P48" s="14"/>
      <c r="Q48" s="20"/>
    </row>
    <row r="49" spans="1:17" x14ac:dyDescent="0.25">
      <c r="A49" s="14"/>
      <c r="B49" s="30"/>
      <c r="C49" s="31"/>
      <c r="D49" s="31"/>
      <c r="E49" s="24"/>
      <c r="F49" s="25"/>
      <c r="G49" s="32"/>
      <c r="H49" s="26"/>
      <c r="I49" s="27"/>
      <c r="J49" s="26"/>
      <c r="K49" s="27"/>
      <c r="L49" s="14"/>
      <c r="M49" s="14"/>
      <c r="N49" s="14"/>
      <c r="O49" s="14"/>
      <c r="P49" s="14"/>
      <c r="Q49" s="14"/>
    </row>
    <row r="50" spans="1:17" x14ac:dyDescent="0.25">
      <c r="A50" s="14"/>
      <c r="B50" s="22"/>
      <c r="C50" s="33"/>
      <c r="D50" s="33"/>
      <c r="E50" s="24"/>
      <c r="F50" s="25"/>
      <c r="G50" s="34"/>
      <c r="H50" s="26"/>
      <c r="I50" s="27"/>
      <c r="J50" s="26"/>
      <c r="K50" s="27"/>
      <c r="L50" s="14"/>
      <c r="M50" s="14"/>
      <c r="N50" s="14"/>
      <c r="O50" s="14"/>
      <c r="P50" s="14"/>
      <c r="Q50" s="14"/>
    </row>
    <row r="51" spans="1:17" x14ac:dyDescent="0.25">
      <c r="A51" s="14"/>
      <c r="B51" s="30"/>
      <c r="C51" s="31"/>
      <c r="D51" s="31"/>
      <c r="E51" s="32"/>
      <c r="F51" s="35"/>
      <c r="G51" s="32"/>
      <c r="H51" s="36"/>
      <c r="I51" s="37"/>
      <c r="J51" s="27"/>
      <c r="K51" s="38"/>
      <c r="L51" s="14"/>
      <c r="M51" s="14"/>
      <c r="N51" s="14"/>
      <c r="O51" s="14"/>
      <c r="P51" s="14"/>
      <c r="Q51" s="20"/>
    </row>
    <row r="52" spans="1:17" ht="13.5" customHeight="1" x14ac:dyDescent="0.25">
      <c r="A52" s="14"/>
      <c r="B52" s="37"/>
      <c r="C52" s="23"/>
      <c r="D52" s="23"/>
      <c r="E52" s="26"/>
      <c r="F52" s="29"/>
      <c r="G52" s="26"/>
      <c r="H52" s="37"/>
      <c r="I52" s="37"/>
      <c r="J52" s="27"/>
      <c r="K52" s="38"/>
      <c r="L52" s="14"/>
      <c r="M52" s="14"/>
      <c r="N52" s="14"/>
      <c r="O52" s="14"/>
      <c r="P52" s="14"/>
      <c r="Q52" s="14"/>
    </row>
    <row r="53" spans="1:17" x14ac:dyDescent="0.25">
      <c r="A53" s="14"/>
      <c r="B53" s="14"/>
      <c r="C53" s="31"/>
      <c r="D53" s="27"/>
      <c r="E53" s="27"/>
      <c r="F53" s="29"/>
      <c r="G53" s="27"/>
      <c r="H53" s="27"/>
      <c r="I53" s="27"/>
      <c r="J53" s="39"/>
      <c r="K53" s="27"/>
      <c r="L53" s="14"/>
      <c r="M53" s="14"/>
      <c r="N53" s="14"/>
      <c r="O53" s="14"/>
      <c r="P53" s="14"/>
      <c r="Q53" s="14"/>
    </row>
    <row r="54" spans="1:17" x14ac:dyDescent="0.25">
      <c r="A54" s="14"/>
      <c r="B54" s="14"/>
      <c r="C54" s="14"/>
      <c r="D54" s="30"/>
      <c r="E54" s="30"/>
      <c r="F54" s="40"/>
      <c r="G54" s="14"/>
      <c r="H54" s="14"/>
      <c r="I54" s="14"/>
      <c r="J54" s="14"/>
      <c r="K54" s="41"/>
      <c r="L54" s="14"/>
      <c r="M54" s="14"/>
      <c r="N54" s="14"/>
      <c r="O54" s="14"/>
      <c r="P54" s="14"/>
      <c r="Q54" s="14"/>
    </row>
    <row r="55" spans="1:17" x14ac:dyDescent="0.25">
      <c r="A55" s="14"/>
      <c r="B55" s="14"/>
      <c r="C55" s="14"/>
      <c r="D55" s="22"/>
      <c r="E55" s="22"/>
      <c r="F55" s="42"/>
      <c r="G55" s="22"/>
      <c r="H55" s="41"/>
      <c r="I55" s="14"/>
      <c r="J55" s="14"/>
      <c r="K55" s="14"/>
      <c r="L55" s="14"/>
      <c r="M55" s="14"/>
      <c r="N55" s="41"/>
      <c r="O55" s="41"/>
      <c r="P55" s="41"/>
      <c r="Q55" s="41"/>
    </row>
    <row r="56" spans="1:17" x14ac:dyDescent="0.25">
      <c r="A56" s="14"/>
      <c r="B56" s="43"/>
      <c r="C56" s="43"/>
      <c r="D56" s="43"/>
      <c r="E56" s="43"/>
      <c r="F56" s="42"/>
      <c r="G56" s="43"/>
      <c r="H56" s="14"/>
      <c r="I56" s="14"/>
      <c r="J56" s="14"/>
      <c r="K56" s="14"/>
      <c r="L56" s="14"/>
      <c r="M56" s="14"/>
      <c r="N56" s="14"/>
      <c r="O56" s="14"/>
      <c r="P56" s="14"/>
      <c r="Q56" s="14"/>
    </row>
    <row r="57" spans="1:17" x14ac:dyDescent="0.25">
      <c r="A57" s="14"/>
      <c r="B57" s="14"/>
      <c r="C57" s="14"/>
      <c r="D57" s="14"/>
      <c r="E57" s="14"/>
      <c r="F57" s="15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</row>
    <row r="60" spans="1:17" x14ac:dyDescent="0.25">
      <c r="C60" s="2"/>
      <c r="D60" s="2"/>
      <c r="E60" s="2"/>
      <c r="F60" s="10"/>
      <c r="G60" s="2"/>
      <c r="H60" s="2"/>
      <c r="I60" s="2"/>
      <c r="J60" s="2"/>
      <c r="K60" s="2"/>
      <c r="L60" s="2"/>
      <c r="M60" s="2"/>
      <c r="N60" s="2"/>
      <c r="O60" s="2"/>
    </row>
    <row r="64" spans="1:17" s="4" customFormat="1" x14ac:dyDescent="0.25">
      <c r="F64" s="6"/>
    </row>
    <row r="69" spans="7:17" x14ac:dyDescent="0.25"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</row>
  </sheetData>
  <mergeCells count="13">
    <mergeCell ref="D43:F43"/>
    <mergeCell ref="H39:M39"/>
    <mergeCell ref="A28:B28"/>
    <mergeCell ref="H38:K38"/>
    <mergeCell ref="G1:O1"/>
    <mergeCell ref="G4:O4"/>
    <mergeCell ref="A7:Q7"/>
    <mergeCell ref="A8:Q8"/>
    <mergeCell ref="A6:Q6"/>
    <mergeCell ref="A9:Q9"/>
    <mergeCell ref="H11:M11"/>
    <mergeCell ref="D26:F26"/>
    <mergeCell ref="H29:M29"/>
  </mergeCells>
  <pageMargins left="0.25" right="0.25" top="0.75" bottom="0.75" header="0.3" footer="0.3"/>
  <pageSetup paperSize="5" scale="77" fitToHeight="0" orientation="landscape" r:id="rId1"/>
  <headerFoot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TRAMITE DE PENSION</vt:lpstr>
      <vt:lpstr>'TRAMITE DE PENSION'!Print_Area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Vierka Pichardo</dc:creator>
  <cp:lastModifiedBy>PROPIEDAD DE</cp:lastModifiedBy>
  <cp:lastPrinted>2021-12-16T22:31:14Z</cp:lastPrinted>
  <dcterms:created xsi:type="dcterms:W3CDTF">2020-08-19T16:00:30Z</dcterms:created>
  <dcterms:modified xsi:type="dcterms:W3CDTF">2021-12-16T22:40:48Z</dcterms:modified>
</cp:coreProperties>
</file>