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datos abiertos junio 2022\"/>
    </mc:Choice>
  </mc:AlternateContent>
  <xr:revisionPtr revIDLastSave="0" documentId="8_{3CA20ABD-5403-412F-B6FC-929CB3577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TRAMITE DE PENSION JUNIO 202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1" l="1"/>
  <c r="P14" i="11"/>
  <c r="P15" i="11"/>
  <c r="P16" i="11"/>
  <c r="P17" i="11"/>
  <c r="P18" i="11"/>
  <c r="P19" i="11"/>
  <c r="G20" i="11" l="1"/>
  <c r="G41" i="11" s="1"/>
  <c r="H20" i="11"/>
  <c r="I20" i="11"/>
  <c r="J20" i="11"/>
  <c r="L20" i="11"/>
  <c r="M20" i="11"/>
  <c r="O20" i="11"/>
  <c r="K13" i="11" l="1"/>
  <c r="N13" i="11" s="1"/>
  <c r="Q13" i="11" s="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8" i="11"/>
  <c r="N18" i="11" s="1"/>
  <c r="Q18" i="11" s="1"/>
  <c r="K19" i="11"/>
  <c r="N19" i="11" s="1"/>
  <c r="Q19" i="11" s="1"/>
  <c r="K14" i="11"/>
  <c r="N14" i="11" s="1"/>
  <c r="Q14" i="11" s="1"/>
  <c r="K17" i="11"/>
  <c r="N17" i="11" s="1"/>
  <c r="Q17" i="11" s="1"/>
  <c r="K15" i="11"/>
  <c r="N15" i="11" s="1"/>
  <c r="Q15" i="11" s="1"/>
  <c r="K16" i="11"/>
  <c r="N16" i="11" s="1"/>
  <c r="Q16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<sst xmlns="http://schemas.openxmlformats.org/spreadsheetml/2006/main" count="119" uniqueCount="59">
  <si>
    <t>No.</t>
  </si>
  <si>
    <t>DAVID NELSON BRITO LOZANO</t>
  </si>
  <si>
    <t>CONSERJE</t>
  </si>
  <si>
    <t>AUXILIAR</t>
  </si>
  <si>
    <t>SEGURIDAD</t>
  </si>
  <si>
    <t>MAYORDOMIA</t>
  </si>
  <si>
    <t>TOTAL:</t>
  </si>
  <si>
    <t>OFICINA PROVINCIA LA VEGA</t>
  </si>
  <si>
    <t>EVELYN ACEVEDO PORTORREAL</t>
  </si>
  <si>
    <t xml:space="preserve">RECURSOS HUMANOS </t>
  </si>
  <si>
    <t>HILARIO ACOSTA MONEGRO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</si>
  <si>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</si>
  <si>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</si>
  <si>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</si>
  <si>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</si>
  <si>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</si>
  <si>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</si>
  <si>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</si>
  <si>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</si>
  <si>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</si>
  <si>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</si>
  <si>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</si>
  <si>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</si>
  <si>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</si>
  <si>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</si>
  <si>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</si>
  <si>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</si>
  <si>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SANTOS RAMÍREZ PEÑA</t>
  </si>
  <si>
    <t>MARÍA DILUVINA BETANCES HERNÁNDEZ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</si>
  <si>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</si>
  <si>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</si>
  <si>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</si>
  <si>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</si>
  <si>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</si>
  <si>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</si>
  <si>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</si>
  <si>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</si>
  <si>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</si>
  <si>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</si>
  <si>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</si>
  <si>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</si>
  <si>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</si>
  <si>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</si>
  <si>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</si>
  <si>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</si>
  <si>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</si>
  <si>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</si>
  <si>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</si>
  <si>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</si>
  <si>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</si>
  <si>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</si>
  <si>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</si>
  <si>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</si>
  <si>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</si>
  <si>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</si>
  <si>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SUBTOTAL:</t>
  </si>
  <si>
    <t>Correspondiente al mes de junio del año 2022</t>
  </si>
  <si>
    <t xml:space="preserve"> EN LA MISMA SON LAS QUE AL 30 DE JUNIO DEL 2022 FIGURAN EN LOS RECORDS DE TRÁMITE DE PENSIÓN QUE MANTIENE LA DGBN.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</si>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</sst>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left"/>
    </xf>
    <xf numFmtId="166" fontId="21" fillId="0" borderId="0" xfId="0" applyNumberFormat="1" applyFont="1"/>
    <xf numFmtId="166" fontId="21" fillId="0" borderId="0" xfId="0" applyNumberFormat="1" applyFont="1" applyAlignment="1">
      <alignment horizontal="center"/>
    </xf>
    <xf numFmtId="43" fontId="21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0" fontId="32" fillId="0" borderId="0" xfId="45" applyFont="1" applyAlignment="1">
      <alignment horizontal="center" vertical="center"/>
    </xf>
    <xf numFmtId="0" fontId="27" fillId="0" borderId="0" xfId="0" applyFont="1" applyAlignment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right"/>
    </xf>
    <xf numFmtId="0" fontId="27" fillId="33" borderId="14" xfId="0" applyFont="1" applyFill="1" applyBorder="1" applyAlignment="1">
      <alignment horizontal="right"/>
    </xf>
    <xf numFmtId="0" fontId="27" fillId="33" borderId="13" xfId="0" applyFont="1" applyFill="1" applyBorder="1" applyAlignment="1">
      <alignment horizontal="right"/>
    </xf>
    <xf numFmtId="0" fontId="27" fillId="33" borderId="16" xfId="0" applyFont="1" applyFill="1" applyBorder="1" applyAlignment="1">
      <alignment horizontal="right"/>
    </xf>
    <xf numFmtId="0" fontId="27" fillId="33" borderId="17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391063</xdr:colOff>
      <xdr:row>1</xdr:row>
      <xdr:rowOff>35646</xdr:rowOff>
    </xdr:from>
    <xdr:to>
      <xdr:col>7</xdr:col>
      <xdr:colOff>21771</xdr:colOff>
      <xdr:row>6</xdr:row>
      <xdr:rowOff>107060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43461-A761-8F4B-42C8-0990AA89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33377" y="264246"/>
          <a:ext cx="1503051" cy="110555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8"/>
  <sheetViews>
    <sheetView showGridLines="0" tabSelected="1" showRuler="0" zoomScaleNormal="100" zoomScaleSheetLayoutView="100" zoomScalePageLayoutView="80" workbookViewId="0">
      <selection activeCell="L21" sqref="L21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G1" s="47"/>
      <c r="H1" s="47"/>
      <c r="I1" s="47"/>
      <c r="J1" s="47"/>
      <c r="K1" s="47"/>
      <c r="L1" s="47"/>
      <c r="M1" s="47"/>
      <c r="N1" s="47"/>
      <c r="O1" s="47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8.75" x14ac:dyDescent="0.3">
      <c r="G3" s="2"/>
      <c r="H3" s="2"/>
      <c r="I3" s="2"/>
      <c r="J3" s="2"/>
      <c r="K3" s="2"/>
      <c r="L3" s="2"/>
      <c r="M3" s="2"/>
      <c r="N3" s="2"/>
      <c r="O3" s="2"/>
    </row>
    <row r="4" spans="1:17" ht="15.75" x14ac:dyDescent="0.25">
      <c r="G4" s="48"/>
      <c r="H4" s="48"/>
      <c r="I4" s="48"/>
      <c r="J4" s="48"/>
      <c r="K4" s="48"/>
      <c r="L4" s="48"/>
      <c r="M4" s="48"/>
      <c r="N4" s="48"/>
      <c r="O4" s="48"/>
    </row>
    <row r="6" spans="1:17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x14ac:dyDescent="0.25">
      <c r="A8" s="41" t="s">
        <v>34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A9" s="41" t="s">
        <v>56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7.25" customHeight="1" x14ac:dyDescent="0.25">
      <c r="A11" s="35"/>
      <c r="B11" s="18"/>
      <c r="C11" s="18"/>
      <c r="D11" s="36"/>
      <c r="E11" s="36"/>
      <c r="F11" s="36"/>
      <c r="G11" s="37"/>
      <c r="H11" s="44" t="s">
        <v>50</v>
      </c>
      <c r="I11" s="44"/>
      <c r="J11" s="44"/>
      <c r="K11" s="44"/>
      <c r="L11" s="44"/>
      <c r="M11" s="44"/>
      <c r="N11" s="38"/>
      <c r="O11" s="38"/>
      <c r="P11" s="39"/>
      <c r="Q11" s="39"/>
    </row>
    <row r="12" spans="1:17" ht="33.950000000000003" customHeight="1" x14ac:dyDescent="0.25">
      <c r="A12" s="27" t="s">
        <v>0</v>
      </c>
      <c r="B12" s="27" t="s">
        <v>36</v>
      </c>
      <c r="C12" s="28" t="s">
        <v>37</v>
      </c>
      <c r="D12" s="28" t="s">
        <v>38</v>
      </c>
      <c r="E12" s="28" t="s">
        <v>39</v>
      </c>
      <c r="F12" s="28" t="s">
        <v>40</v>
      </c>
      <c r="G12" s="29" t="s">
        <v>41</v>
      </c>
      <c r="H12" s="28" t="s">
        <v>42</v>
      </c>
      <c r="I12" s="28" t="s">
        <v>53</v>
      </c>
      <c r="J12" s="28" t="s">
        <v>43</v>
      </c>
      <c r="K12" s="28" t="s">
        <v>44</v>
      </c>
      <c r="L12" s="28" t="s">
        <v>45</v>
      </c>
      <c r="M12" s="28" t="s">
        <v>46</v>
      </c>
      <c r="N12" s="28" t="s">
        <v>44</v>
      </c>
      <c r="O12" s="28" t="s">
        <v>47</v>
      </c>
      <c r="P12" s="28" t="s">
        <v>48</v>
      </c>
      <c r="Q12" s="28" t="s">
        <v>49</v>
      </c>
    </row>
    <row r="13" spans="1:17" ht="17.100000000000001" customHeight="1" x14ac:dyDescent="0.25">
      <c r="A13" s="5">
        <v>1</v>
      </c>
      <c r="B13" s="5" t="s">
        <v>29</v>
      </c>
      <c r="C13" s="5" t="s">
        <v>3</v>
      </c>
      <c r="D13" s="5" t="s">
        <v>30</v>
      </c>
      <c r="E13" s="5" t="s">
        <v>23</v>
      </c>
      <c r="F13" s="8" t="s">
        <v>32</v>
      </c>
      <c r="G13" s="9">
        <v>10000</v>
      </c>
      <c r="H13" s="9">
        <v>287</v>
      </c>
      <c r="I13" s="9">
        <v>304</v>
      </c>
      <c r="J13" s="9">
        <v>0</v>
      </c>
      <c r="K13" s="10">
        <f t="shared" ref="K13:K17" si="0">H13+I13</f>
        <v>591</v>
      </c>
      <c r="L13" s="9">
        <v>0</v>
      </c>
      <c r="M13" s="9">
        <v>25</v>
      </c>
      <c r="N13" s="9">
        <f t="shared" ref="N13:N19" si="1">K13+L13+M13</f>
        <v>616</v>
      </c>
      <c r="O13" s="9">
        <v>0</v>
      </c>
      <c r="P13" s="10">
        <f t="shared" ref="P13:P19" si="2">G13</f>
        <v>10000</v>
      </c>
      <c r="Q13" s="10">
        <f t="shared" ref="Q13:Q19" si="3">P13-N13</f>
        <v>9384</v>
      </c>
    </row>
    <row r="14" spans="1:17" ht="17.100000000000001" customHeight="1" x14ac:dyDescent="0.25">
      <c r="A14" s="5">
        <v>2</v>
      </c>
      <c r="B14" s="5" t="s">
        <v>28</v>
      </c>
      <c r="C14" s="5" t="s">
        <v>3</v>
      </c>
      <c r="D14" s="5" t="s">
        <v>30</v>
      </c>
      <c r="E14" s="5" t="s">
        <v>23</v>
      </c>
      <c r="F14" s="8" t="s">
        <v>35</v>
      </c>
      <c r="G14" s="9">
        <v>10000</v>
      </c>
      <c r="H14" s="9">
        <v>287</v>
      </c>
      <c r="I14" s="9">
        <v>304</v>
      </c>
      <c r="J14" s="9">
        <v>0</v>
      </c>
      <c r="K14" s="10">
        <f>H14+I14</f>
        <v>591</v>
      </c>
      <c r="L14" s="9">
        <v>0</v>
      </c>
      <c r="M14" s="9">
        <v>25</v>
      </c>
      <c r="N14" s="9">
        <f t="shared" si="1"/>
        <v>616</v>
      </c>
      <c r="O14" s="9">
        <v>0</v>
      </c>
      <c r="P14" s="10">
        <f t="shared" si="2"/>
        <v>10000</v>
      </c>
      <c r="Q14" s="10">
        <f t="shared" si="3"/>
        <v>9384</v>
      </c>
    </row>
    <row r="15" spans="1:17" ht="17.100000000000001" customHeight="1" x14ac:dyDescent="0.25">
      <c r="A15" s="5">
        <v>3</v>
      </c>
      <c r="B15" s="5" t="s">
        <v>10</v>
      </c>
      <c r="C15" s="5" t="s">
        <v>3</v>
      </c>
      <c r="D15" s="5" t="s">
        <v>30</v>
      </c>
      <c r="E15" s="5" t="s">
        <v>23</v>
      </c>
      <c r="F15" s="8" t="s">
        <v>33</v>
      </c>
      <c r="G15" s="9">
        <v>17380.72</v>
      </c>
      <c r="H15" s="9">
        <v>498.83</v>
      </c>
      <c r="I15" s="9">
        <v>528.37</v>
      </c>
      <c r="J15" s="9">
        <v>0</v>
      </c>
      <c r="K15" s="10">
        <f t="shared" si="0"/>
        <v>1027.2</v>
      </c>
      <c r="L15" s="9">
        <v>0</v>
      </c>
      <c r="M15" s="9">
        <v>25</v>
      </c>
      <c r="N15" s="9">
        <f t="shared" si="1"/>
        <v>1052.2</v>
      </c>
      <c r="O15" s="9">
        <v>0</v>
      </c>
      <c r="P15" s="10">
        <f t="shared" si="2"/>
        <v>17380.72</v>
      </c>
      <c r="Q15" s="10">
        <f t="shared" si="3"/>
        <v>16328.52</v>
      </c>
    </row>
    <row r="16" spans="1:17" ht="17.100000000000001" customHeight="1" x14ac:dyDescent="0.25">
      <c r="A16" s="5">
        <v>4</v>
      </c>
      <c r="B16" s="5" t="s">
        <v>8</v>
      </c>
      <c r="C16" s="5" t="s">
        <v>2</v>
      </c>
      <c r="D16" s="5" t="s">
        <v>9</v>
      </c>
      <c r="E16" s="5" t="s">
        <v>23</v>
      </c>
      <c r="F16" s="8" t="s">
        <v>35</v>
      </c>
      <c r="G16" s="9">
        <v>10000</v>
      </c>
      <c r="H16" s="9">
        <v>287</v>
      </c>
      <c r="I16" s="9">
        <v>304</v>
      </c>
      <c r="J16" s="9">
        <v>0</v>
      </c>
      <c r="K16" s="10">
        <f>H16+I16</f>
        <v>591</v>
      </c>
      <c r="L16" s="9">
        <v>0</v>
      </c>
      <c r="M16" s="9">
        <v>25</v>
      </c>
      <c r="N16" s="9">
        <f t="shared" si="1"/>
        <v>616</v>
      </c>
      <c r="O16" s="9">
        <v>0</v>
      </c>
      <c r="P16" s="10">
        <f t="shared" si="2"/>
        <v>10000</v>
      </c>
      <c r="Q16" s="10">
        <f t="shared" si="3"/>
        <v>9384</v>
      </c>
    </row>
    <row r="17" spans="1:17" ht="17.100000000000001" customHeight="1" x14ac:dyDescent="0.25">
      <c r="A17" s="5">
        <v>5</v>
      </c>
      <c r="B17" s="5" t="s">
        <v>11</v>
      </c>
      <c r="C17" s="5" t="s">
        <v>2</v>
      </c>
      <c r="D17" s="5" t="s">
        <v>30</v>
      </c>
      <c r="E17" s="5" t="s">
        <v>23</v>
      </c>
      <c r="F17" s="8" t="s">
        <v>35</v>
      </c>
      <c r="G17" s="9">
        <v>10000</v>
      </c>
      <c r="H17" s="9">
        <v>287</v>
      </c>
      <c r="I17" s="9">
        <v>304</v>
      </c>
      <c r="J17" s="9">
        <v>0</v>
      </c>
      <c r="K17" s="10">
        <f t="shared" si="0"/>
        <v>591</v>
      </c>
      <c r="L17" s="9">
        <v>0</v>
      </c>
      <c r="M17" s="9">
        <v>25</v>
      </c>
      <c r="N17" s="9">
        <f t="shared" si="1"/>
        <v>616</v>
      </c>
      <c r="O17" s="9">
        <v>0</v>
      </c>
      <c r="P17" s="10">
        <f t="shared" si="2"/>
        <v>10000</v>
      </c>
      <c r="Q17" s="10">
        <f t="shared" si="3"/>
        <v>9384</v>
      </c>
    </row>
    <row r="18" spans="1:17" ht="17.100000000000001" customHeight="1" x14ac:dyDescent="0.25">
      <c r="A18" s="5">
        <v>6</v>
      </c>
      <c r="B18" s="5" t="s">
        <v>12</v>
      </c>
      <c r="C18" s="5" t="s">
        <v>2</v>
      </c>
      <c r="D18" s="5" t="s">
        <v>13</v>
      </c>
      <c r="E18" s="5" t="s">
        <v>23</v>
      </c>
      <c r="F18" s="8" t="s">
        <v>35</v>
      </c>
      <c r="G18" s="9">
        <v>10000</v>
      </c>
      <c r="H18" s="9">
        <v>287</v>
      </c>
      <c r="I18" s="9">
        <v>304</v>
      </c>
      <c r="J18" s="9">
        <v>0</v>
      </c>
      <c r="K18" s="10">
        <f>H18+I18</f>
        <v>591</v>
      </c>
      <c r="L18" s="9">
        <v>0</v>
      </c>
      <c r="M18" s="9">
        <v>25</v>
      </c>
      <c r="N18" s="9">
        <f t="shared" si="1"/>
        <v>616</v>
      </c>
      <c r="O18" s="9">
        <v>0</v>
      </c>
      <c r="P18" s="10">
        <f t="shared" si="2"/>
        <v>10000</v>
      </c>
      <c r="Q18" s="10">
        <f t="shared" si="3"/>
        <v>9384</v>
      </c>
    </row>
    <row r="19" spans="1:17" ht="17.100000000000001" customHeight="1" x14ac:dyDescent="0.25">
      <c r="A19" s="5">
        <v>7</v>
      </c>
      <c r="B19" s="5" t="s">
        <v>27</v>
      </c>
      <c r="C19" s="5" t="s">
        <v>4</v>
      </c>
      <c r="D19" s="5" t="s">
        <v>5</v>
      </c>
      <c r="E19" s="5" t="s">
        <v>23</v>
      </c>
      <c r="F19" s="8" t="s">
        <v>33</v>
      </c>
      <c r="G19" s="9">
        <v>13585.4</v>
      </c>
      <c r="H19" s="9">
        <v>389.9</v>
      </c>
      <c r="I19" s="9">
        <v>413</v>
      </c>
      <c r="J19" s="9">
        <v>0</v>
      </c>
      <c r="K19" s="10">
        <f>H19+I19</f>
        <v>802.9</v>
      </c>
      <c r="L19" s="9">
        <v>0</v>
      </c>
      <c r="M19" s="9">
        <v>25</v>
      </c>
      <c r="N19" s="9">
        <f t="shared" si="1"/>
        <v>827.9</v>
      </c>
      <c r="O19" s="9">
        <v>0</v>
      </c>
      <c r="P19" s="10">
        <f t="shared" si="2"/>
        <v>13585.4</v>
      </c>
      <c r="Q19" s="10">
        <f t="shared" si="3"/>
        <v>12757.5</v>
      </c>
    </row>
    <row r="20" spans="1:17" x14ac:dyDescent="0.25">
      <c r="A20" s="11"/>
      <c r="B20" s="11"/>
      <c r="C20" s="11"/>
      <c r="D20" s="51" t="s">
        <v>55</v>
      </c>
      <c r="E20" s="52"/>
      <c r="F20" s="53"/>
      <c r="G20" s="30">
        <f t="shared" ref="G20:Q20" si="4">SUM(G13:G19)</f>
        <v>80966.12</v>
      </c>
      <c r="H20" s="30">
        <f t="shared" si="4"/>
        <v>2323.73</v>
      </c>
      <c r="I20" s="30">
        <f t="shared" si="4"/>
        <v>2461.37</v>
      </c>
      <c r="J20" s="30">
        <f t="shared" si="4"/>
        <v>0</v>
      </c>
      <c r="K20" s="30">
        <f t="shared" si="4"/>
        <v>4785.0999999999995</v>
      </c>
      <c r="L20" s="30">
        <f t="shared" si="4"/>
        <v>0</v>
      </c>
      <c r="M20" s="30">
        <f t="shared" si="4"/>
        <v>175</v>
      </c>
      <c r="N20" s="30">
        <f t="shared" si="4"/>
        <v>4960.0999999999995</v>
      </c>
      <c r="O20" s="30">
        <f t="shared" si="4"/>
        <v>0</v>
      </c>
      <c r="P20" s="30">
        <f t="shared" si="4"/>
        <v>80966.12</v>
      </c>
      <c r="Q20" s="30">
        <f t="shared" si="4"/>
        <v>76006.02</v>
      </c>
    </row>
    <row r="21" spans="1:17" ht="57" customHeight="1" x14ac:dyDescent="0.25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5" t="s">
        <v>14</v>
      </c>
      <c r="B22" s="45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" customHeight="1" x14ac:dyDescent="0.25">
      <c r="A23" s="35"/>
      <c r="B23" s="18"/>
      <c r="C23" s="18"/>
      <c r="D23" s="36"/>
      <c r="E23" s="36"/>
      <c r="F23" s="36"/>
      <c r="G23" s="37"/>
      <c r="H23" s="44" t="s">
        <v>50</v>
      </c>
      <c r="I23" s="44"/>
      <c r="J23" s="44"/>
      <c r="K23" s="44"/>
      <c r="L23" s="44"/>
      <c r="M23" s="44"/>
      <c r="N23" s="38"/>
      <c r="O23" s="38"/>
      <c r="P23" s="39"/>
      <c r="Q23" s="39"/>
    </row>
    <row r="24" spans="1:17" ht="29.25" customHeight="1" x14ac:dyDescent="0.25">
      <c r="A24" s="31" t="s">
        <v>0</v>
      </c>
      <c r="B24" s="31" t="s">
        <v>36</v>
      </c>
      <c r="C24" s="28" t="s">
        <v>37</v>
      </c>
      <c r="D24" s="28" t="s">
        <v>38</v>
      </c>
      <c r="E24" s="28" t="s">
        <v>39</v>
      </c>
      <c r="F24" s="28" t="s">
        <v>40</v>
      </c>
      <c r="G24" s="29" t="s">
        <v>41</v>
      </c>
      <c r="H24" s="28" t="s">
        <v>42</v>
      </c>
      <c r="I24" s="28" t="s">
        <v>53</v>
      </c>
      <c r="J24" s="28" t="s">
        <v>43</v>
      </c>
      <c r="K24" s="28" t="s">
        <v>44</v>
      </c>
      <c r="L24" s="28" t="s">
        <v>45</v>
      </c>
      <c r="M24" s="28" t="s">
        <v>46</v>
      </c>
      <c r="N24" s="28" t="s">
        <v>44</v>
      </c>
      <c r="O24" s="28" t="s">
        <v>47</v>
      </c>
      <c r="P24" s="28" t="s">
        <v>48</v>
      </c>
      <c r="Q24" s="28" t="s">
        <v>49</v>
      </c>
    </row>
    <row r="25" spans="1:17" ht="17.100000000000001" customHeight="1" x14ac:dyDescent="0.25">
      <c r="A25" s="5">
        <v>8</v>
      </c>
      <c r="B25" s="5" t="s">
        <v>24</v>
      </c>
      <c r="C25" s="5" t="s">
        <v>3</v>
      </c>
      <c r="D25" s="5" t="s">
        <v>52</v>
      </c>
      <c r="E25" s="5" t="s">
        <v>23</v>
      </c>
      <c r="F25" s="8" t="s">
        <v>33</v>
      </c>
      <c r="G25" s="40">
        <v>10000</v>
      </c>
      <c r="H25" s="40">
        <v>287</v>
      </c>
      <c r="I25" s="40">
        <v>304</v>
      </c>
      <c r="J25" s="10">
        <f>SUM(J15:J24)</f>
        <v>0</v>
      </c>
      <c r="K25" s="14">
        <v>591</v>
      </c>
      <c r="L25" s="10">
        <f>SUM(L15:L24)</f>
        <v>0</v>
      </c>
      <c r="M25" s="40">
        <v>25</v>
      </c>
      <c r="N25" s="14">
        <f>K25+M25</f>
        <v>616</v>
      </c>
      <c r="O25" s="10">
        <f>SUM(O15:O24)</f>
        <v>0</v>
      </c>
      <c r="P25" s="14">
        <f>G25+0</f>
        <v>10000</v>
      </c>
      <c r="Q25" s="14">
        <f>P25-N25</f>
        <v>9384</v>
      </c>
    </row>
    <row r="26" spans="1:17" ht="17.100000000000001" customHeight="1" x14ac:dyDescent="0.25">
      <c r="A26" s="11"/>
      <c r="B26" s="11"/>
      <c r="C26" s="11"/>
      <c r="D26" s="51" t="s">
        <v>55</v>
      </c>
      <c r="E26" s="52"/>
      <c r="F26" s="53"/>
      <c r="G26" s="32">
        <v>10000</v>
      </c>
      <c r="H26" s="33">
        <f t="shared" ref="H26:Q26" si="5">SUM(H25)</f>
        <v>287</v>
      </c>
      <c r="I26" s="33">
        <f t="shared" si="5"/>
        <v>304</v>
      </c>
      <c r="J26" s="34">
        <f t="shared" si="5"/>
        <v>0</v>
      </c>
      <c r="K26" s="34">
        <f t="shared" si="5"/>
        <v>591</v>
      </c>
      <c r="L26" s="34">
        <f t="shared" si="5"/>
        <v>0</v>
      </c>
      <c r="M26" s="33">
        <f t="shared" si="5"/>
        <v>25</v>
      </c>
      <c r="N26" s="34">
        <f t="shared" si="5"/>
        <v>616</v>
      </c>
      <c r="O26" s="34">
        <f t="shared" si="5"/>
        <v>0</v>
      </c>
      <c r="P26" s="34">
        <f t="shared" si="5"/>
        <v>10000</v>
      </c>
      <c r="Q26" s="30">
        <f t="shared" si="5"/>
        <v>9384</v>
      </c>
    </row>
    <row r="27" spans="1:17" x14ac:dyDescent="0.25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11"/>
      <c r="B28" s="11"/>
      <c r="C28" s="11"/>
      <c r="D28" s="11"/>
      <c r="E28" s="11"/>
      <c r="F28" s="12"/>
      <c r="G28" s="2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11"/>
      <c r="B36" s="15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6"/>
      <c r="Q36" s="16"/>
    </row>
    <row r="37" spans="1:17" ht="58.5" customHeight="1" x14ac:dyDescent="0.25">
      <c r="A37" s="17" t="s">
        <v>7</v>
      </c>
      <c r="B37" s="17"/>
      <c r="C37" s="11" t="s">
        <v>58</v>
      </c>
      <c r="D37" s="11"/>
      <c r="E37" s="11"/>
      <c r="F37" s="12"/>
      <c r="G37" s="11"/>
      <c r="H37" s="46"/>
      <c r="I37" s="46"/>
      <c r="J37" s="46"/>
      <c r="K37" s="46"/>
      <c r="L37" s="11"/>
      <c r="M37" s="11"/>
      <c r="N37" s="11"/>
      <c r="O37" s="11"/>
      <c r="P37" s="11"/>
      <c r="Q37" s="11"/>
    </row>
    <row r="38" spans="1:17" ht="11.25" customHeight="1" x14ac:dyDescent="0.25">
      <c r="A38" s="35"/>
      <c r="B38" s="18"/>
      <c r="C38" s="18"/>
      <c r="D38" s="36"/>
      <c r="E38" s="36"/>
      <c r="F38" s="36"/>
      <c r="G38" s="37"/>
      <c r="H38" s="43" t="s">
        <v>50</v>
      </c>
      <c r="I38" s="43"/>
      <c r="J38" s="43"/>
      <c r="K38" s="43"/>
      <c r="L38" s="43"/>
      <c r="M38" s="44"/>
      <c r="N38" s="38"/>
      <c r="O38" s="38"/>
      <c r="P38" s="39"/>
      <c r="Q38" s="39"/>
    </row>
    <row r="39" spans="1:17" ht="33" customHeight="1" x14ac:dyDescent="0.25">
      <c r="A39" s="27" t="s">
        <v>0</v>
      </c>
      <c r="B39" s="27" t="s">
        <v>36</v>
      </c>
      <c r="C39" s="28" t="s">
        <v>37</v>
      </c>
      <c r="D39" s="28" t="s">
        <v>38</v>
      </c>
      <c r="E39" s="28" t="s">
        <v>39</v>
      </c>
      <c r="F39" s="28" t="s">
        <v>40</v>
      </c>
      <c r="G39" s="29" t="s">
        <v>41</v>
      </c>
      <c r="H39" s="28" t="s">
        <v>42</v>
      </c>
      <c r="I39" s="28" t="s">
        <v>53</v>
      </c>
      <c r="J39" s="28" t="s">
        <v>43</v>
      </c>
      <c r="K39" s="28" t="s">
        <v>44</v>
      </c>
      <c r="L39" s="28" t="s">
        <v>45</v>
      </c>
      <c r="M39" s="28" t="s">
        <v>46</v>
      </c>
      <c r="N39" s="28" t="s">
        <v>44</v>
      </c>
      <c r="O39" s="28" t="s">
        <v>47</v>
      </c>
      <c r="P39" s="28" t="s">
        <v>48</v>
      </c>
      <c r="Q39" s="28" t="s">
        <v>49</v>
      </c>
    </row>
    <row r="40" spans="1:17" ht="17.100000000000001" customHeight="1" x14ac:dyDescent="0.25">
      <c r="A40" s="5">
        <v>9</v>
      </c>
      <c r="B40" s="5" t="s">
        <v>25</v>
      </c>
      <c r="C40" s="5" t="s">
        <v>2</v>
      </c>
      <c r="D40" s="5" t="s">
        <v>15</v>
      </c>
      <c r="E40" s="5" t="s">
        <v>51</v>
      </c>
      <c r="F40" s="8" t="s">
        <v>32</v>
      </c>
      <c r="G40" s="13">
        <v>10000</v>
      </c>
      <c r="H40" s="13">
        <v>287</v>
      </c>
      <c r="I40" s="13">
        <v>304</v>
      </c>
      <c r="J40" s="10">
        <f>SUM(J17:J39)</f>
        <v>0</v>
      </c>
      <c r="K40" s="14">
        <v>591</v>
      </c>
      <c r="L40" s="10">
        <f>SUM(L17:L39)</f>
        <v>0</v>
      </c>
      <c r="M40" s="13">
        <v>25</v>
      </c>
      <c r="N40" s="14">
        <f>K40+M40</f>
        <v>616</v>
      </c>
      <c r="O40" s="10">
        <f>SUM(O17:O39)</f>
        <v>0</v>
      </c>
      <c r="P40" s="14">
        <f>G40+0</f>
        <v>10000</v>
      </c>
      <c r="Q40" s="14">
        <f>P40-N40</f>
        <v>9384</v>
      </c>
    </row>
    <row r="41" spans="1:17" ht="17.100000000000001" customHeight="1" x14ac:dyDescent="0.25">
      <c r="A41" s="11"/>
      <c r="B41" s="11"/>
      <c r="C41" s="11"/>
      <c r="D41" s="54" t="s">
        <v>6</v>
      </c>
      <c r="E41" s="55"/>
      <c r="F41" s="56"/>
      <c r="G41" s="32">
        <f>+G20+G26+G40</f>
        <v>100966.12</v>
      </c>
      <c r="H41" s="32">
        <f>+H20+H26+H40</f>
        <v>2897.73</v>
      </c>
      <c r="I41" s="32">
        <f>+I20+I26+I40</f>
        <v>3069.37</v>
      </c>
      <c r="J41" s="32">
        <v>0</v>
      </c>
      <c r="K41" s="32">
        <f t="shared" ref="K41:Q41" si="6">+K20+K26+K40</f>
        <v>5967.0999999999995</v>
      </c>
      <c r="L41" s="32">
        <f t="shared" si="6"/>
        <v>0</v>
      </c>
      <c r="M41" s="32">
        <f t="shared" si="6"/>
        <v>225</v>
      </c>
      <c r="N41" s="32">
        <f t="shared" si="6"/>
        <v>6192.0999999999995</v>
      </c>
      <c r="O41" s="32">
        <f t="shared" si="6"/>
        <v>0</v>
      </c>
      <c r="P41" s="32">
        <f t="shared" si="6"/>
        <v>100966.12</v>
      </c>
      <c r="Q41" s="32">
        <f t="shared" si="6"/>
        <v>94774.02</v>
      </c>
    </row>
    <row r="42" spans="1:17" x14ac:dyDescent="0.25">
      <c r="A42" s="11"/>
      <c r="B42" s="11"/>
      <c r="C42" s="11"/>
      <c r="D42" s="42" t="s">
        <v>54</v>
      </c>
      <c r="E42" s="42"/>
      <c r="F42" s="42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x14ac:dyDescent="0.25">
      <c r="A43" s="11"/>
      <c r="B43" s="11" t="s">
        <v>26</v>
      </c>
      <c r="C43" s="18"/>
      <c r="D43" s="19"/>
      <c r="E43" s="19"/>
      <c r="F43" s="20"/>
      <c r="G43" s="19"/>
      <c r="H43" s="19"/>
      <c r="I43" s="19"/>
      <c r="J43" s="19"/>
      <c r="K43" s="19"/>
      <c r="L43" s="11"/>
      <c r="M43" s="11"/>
      <c r="N43" s="11"/>
      <c r="O43" s="11"/>
      <c r="P43" s="11"/>
      <c r="Q43" s="16"/>
    </row>
    <row r="44" spans="1:17" x14ac:dyDescent="0.25">
      <c r="A44" s="11"/>
      <c r="B44" s="11" t="s">
        <v>57</v>
      </c>
      <c r="C44" s="18"/>
      <c r="D44" s="19"/>
      <c r="E44" s="19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x14ac:dyDescent="0.25">
      <c r="A45" s="11"/>
      <c r="B45" s="11"/>
      <c r="C45" s="18"/>
      <c r="D45" s="19"/>
      <c r="E45" s="19"/>
      <c r="F45" s="20"/>
      <c r="G45" s="19"/>
      <c r="H45" s="19"/>
      <c r="I45" s="19"/>
      <c r="J45" s="19"/>
      <c r="K45" s="19"/>
      <c r="L45" s="11"/>
      <c r="M45" s="11"/>
      <c r="N45" s="11"/>
      <c r="O45" s="11"/>
      <c r="P45" s="11"/>
      <c r="Q45" s="11"/>
    </row>
    <row r="46" spans="1:17" x14ac:dyDescent="0.25">
      <c r="A46" s="11"/>
      <c r="B46" s="11"/>
      <c r="C46" s="18"/>
      <c r="D46" s="19"/>
      <c r="E46" s="19"/>
      <c r="F46" s="20"/>
      <c r="G46" s="19"/>
      <c r="H46" s="19"/>
      <c r="I46" s="19"/>
      <c r="J46" s="19"/>
      <c r="K46" s="19"/>
      <c r="L46" s="11"/>
      <c r="M46" s="11"/>
      <c r="N46" s="11"/>
      <c r="O46" s="11"/>
      <c r="P46" s="11"/>
      <c r="Q46" s="16"/>
    </row>
    <row r="47" spans="1:17" x14ac:dyDescent="0.25">
      <c r="A47" s="11"/>
      <c r="B47" s="11" t="s">
        <v>18</v>
      </c>
      <c r="C47" s="18"/>
      <c r="D47" s="18" t="s">
        <v>16</v>
      </c>
      <c r="E47" s="19"/>
      <c r="F47" s="20"/>
      <c r="G47" s="19"/>
      <c r="H47" s="19" t="s">
        <v>17</v>
      </c>
      <c r="I47" s="19"/>
      <c r="J47" s="19"/>
      <c r="K47" s="19"/>
      <c r="L47" s="11"/>
      <c r="M47" s="11"/>
      <c r="N47" s="11"/>
      <c r="O47" s="11"/>
      <c r="P47" s="11"/>
      <c r="Q47" s="16"/>
    </row>
    <row r="48" spans="1:17" x14ac:dyDescent="0.25">
      <c r="A48" s="11"/>
      <c r="B48" s="22"/>
      <c r="C48" s="23"/>
      <c r="D48" s="23"/>
      <c r="E48" s="19"/>
      <c r="F48" s="20"/>
      <c r="G48" s="24"/>
      <c r="H48" s="19"/>
      <c r="I48" s="19"/>
      <c r="J48" s="19"/>
      <c r="K48" s="19"/>
      <c r="L48" s="11"/>
      <c r="M48" s="11"/>
      <c r="N48" s="11"/>
      <c r="O48" s="11"/>
      <c r="P48" s="11"/>
      <c r="Q48" s="11"/>
    </row>
    <row r="49" spans="1:17" x14ac:dyDescent="0.25">
      <c r="A49" s="11"/>
      <c r="B49" s="11"/>
      <c r="C49" s="18"/>
      <c r="D49" s="18"/>
      <c r="E49" s="19"/>
      <c r="F49" s="20"/>
      <c r="G49" s="19"/>
      <c r="H49" s="19"/>
      <c r="I49" s="19"/>
      <c r="J49" s="19"/>
      <c r="K49" s="19"/>
      <c r="L49" s="11"/>
      <c r="M49" s="11"/>
      <c r="N49" s="11"/>
      <c r="O49" s="11"/>
      <c r="P49" s="11"/>
      <c r="Q49" s="11"/>
    </row>
    <row r="50" spans="1:17" x14ac:dyDescent="0.25">
      <c r="A50" s="11"/>
      <c r="B50" s="22" t="s">
        <v>21</v>
      </c>
      <c r="C50" s="23"/>
      <c r="D50" s="23" t="s">
        <v>22</v>
      </c>
      <c r="E50" s="24"/>
      <c r="F50" s="25"/>
      <c r="G50" s="24"/>
      <c r="H50" s="22" t="s">
        <v>1</v>
      </c>
      <c r="I50" s="11"/>
      <c r="J50" s="19"/>
      <c r="K50" s="19"/>
      <c r="L50" s="11"/>
      <c r="M50" s="11"/>
      <c r="N50" s="11"/>
      <c r="O50" s="11"/>
      <c r="P50" s="11"/>
      <c r="Q50" s="16"/>
    </row>
    <row r="51" spans="1:17" ht="13.5" customHeight="1" x14ac:dyDescent="0.25">
      <c r="A51" s="11"/>
      <c r="B51" s="11" t="s">
        <v>19</v>
      </c>
      <c r="C51" s="18"/>
      <c r="D51" s="18" t="s">
        <v>20</v>
      </c>
      <c r="E51" s="19"/>
      <c r="F51" s="20"/>
      <c r="G51" s="19"/>
      <c r="H51" s="11" t="s">
        <v>31</v>
      </c>
      <c r="I51" s="11"/>
      <c r="J51" s="19"/>
      <c r="K51" s="19"/>
      <c r="L51" s="11"/>
      <c r="M51" s="11"/>
      <c r="N51" s="11"/>
      <c r="O51" s="11"/>
      <c r="P51" s="11"/>
      <c r="Q51" s="11"/>
    </row>
    <row r="52" spans="1:17" x14ac:dyDescent="0.25">
      <c r="A52" s="11"/>
      <c r="B52" s="11"/>
      <c r="C52" s="23"/>
      <c r="D52" s="19"/>
      <c r="E52" s="19"/>
      <c r="F52" s="20"/>
      <c r="G52" s="19"/>
      <c r="H52" s="19"/>
      <c r="I52" s="19"/>
      <c r="J52" s="24"/>
      <c r="K52" s="19"/>
      <c r="L52" s="11"/>
      <c r="M52" s="11"/>
      <c r="N52" s="11"/>
      <c r="O52" s="11"/>
      <c r="P52" s="11"/>
      <c r="Q52" s="11"/>
    </row>
    <row r="53" spans="1:17" x14ac:dyDescent="0.25">
      <c r="A53" s="11"/>
      <c r="B53" s="11"/>
      <c r="C53" s="11"/>
      <c r="D53" s="22"/>
      <c r="E53" s="22"/>
      <c r="F53" s="26"/>
      <c r="G53" s="11"/>
      <c r="H53" s="11"/>
      <c r="I53" s="11"/>
      <c r="J53" s="11"/>
      <c r="K53" s="22"/>
      <c r="L53" s="11"/>
      <c r="M53" s="11"/>
      <c r="N53" s="11"/>
      <c r="O53" s="11"/>
      <c r="P53" s="11"/>
      <c r="Q53" s="11"/>
    </row>
    <row r="54" spans="1:17" x14ac:dyDescent="0.25">
      <c r="A54" s="11"/>
      <c r="B54" s="11"/>
      <c r="C54" s="11"/>
      <c r="D54" s="11"/>
      <c r="E54" s="11"/>
      <c r="F54" s="12"/>
      <c r="G54" s="11"/>
      <c r="H54" s="22"/>
      <c r="I54" s="11"/>
      <c r="J54" s="11"/>
      <c r="K54" s="11"/>
      <c r="L54" s="11"/>
      <c r="M54" s="11"/>
      <c r="N54" s="22"/>
      <c r="O54" s="22"/>
      <c r="P54" s="22"/>
      <c r="Q54" s="22"/>
    </row>
    <row r="55" spans="1:17" x14ac:dyDescent="0.25">
      <c r="A55" s="1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9" spans="1:17" x14ac:dyDescent="0.25">
      <c r="C59" s="1"/>
      <c r="D59" s="1"/>
      <c r="E59" s="1"/>
      <c r="F59" s="7"/>
      <c r="G59" s="1"/>
      <c r="H59" s="1"/>
      <c r="I59" s="1"/>
      <c r="J59" s="1"/>
      <c r="K59" s="1"/>
      <c r="L59" s="1"/>
      <c r="M59" s="1"/>
      <c r="N59" s="1"/>
      <c r="O59" s="1"/>
    </row>
    <row r="68" spans="7:17" x14ac:dyDescent="0.2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</sheetData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JUNIO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2022-06-20T19:51:31Z</cp:lastPrinted>
  <dcterms:created xsi:type="dcterms:W3CDTF">2020-08-19T16:00:30Z</dcterms:created>
  <dcterms:modified xsi:type="dcterms:W3CDTF">2022-07-20T16:49:17Z</dcterms:modified>
</cp:coreProperties>
</file>