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enes Nacionales\Trasparencia\JUlio\"/>
    </mc:Choice>
  </mc:AlternateContent>
  <bookViews>
    <workbookView xWindow="0" yWindow="0" windowWidth="28800" windowHeight="13140"/>
  </bookViews>
  <sheets>
    <sheet name=" TRAMITE DE PENSION JULIO 2023" sheetId="11" r:id="rId1"/>
  </sheets>
  <calcPr calcId="162913" calcMode="autoNoTable"/>
</workbook>
</file>

<file path=xl/calcChain.xml><?xml version="1.0" encoding="utf-8"?>
<calcChain xmlns="http://schemas.openxmlformats.org/spreadsheetml/2006/main">
  <c r="H18" i="11" l="1"/>
  <c r="H25" i="11" s="1"/>
  <c r="I18" i="11"/>
  <c r="I25" i="11" s="1"/>
  <c r="J18" i="11"/>
  <c r="L18" i="11"/>
  <c r="M18" i="11"/>
  <c r="M25" i="11" s="1"/>
  <c r="O18" i="11"/>
  <c r="G18" i="11"/>
  <c r="G25" i="11" s="1"/>
  <c r="P14" i="11"/>
  <c r="P15" i="11"/>
  <c r="P17" i="11"/>
  <c r="K14" i="11"/>
  <c r="N14" i="11" s="1"/>
  <c r="K15" i="11"/>
  <c r="N15" i="11" s="1"/>
  <c r="K17" i="11"/>
  <c r="N17" i="11" s="1"/>
  <c r="Q14" i="11" l="1"/>
  <c r="Q17" i="11"/>
  <c r="Q15" i="11"/>
  <c r="P13" i="11" l="1"/>
  <c r="P18" i="11" s="1"/>
  <c r="P24" i="11" l="1"/>
  <c r="P25" i="11" s="1"/>
  <c r="K13" i="11"/>
  <c r="N13" i="11" l="1"/>
  <c r="K18" i="11"/>
  <c r="K25" i="11" s="1"/>
  <c r="L24" i="11"/>
  <c r="L25" i="11" s="1"/>
  <c r="N24" i="11"/>
  <c r="Q13" i="11" l="1"/>
  <c r="Q18" i="11" s="1"/>
  <c r="N18" i="11"/>
  <c r="N25" i="11" s="1"/>
  <c r="O24" i="11"/>
  <c r="O25" i="11" s="1"/>
  <c r="Q24" i="11"/>
  <c r="J24" i="11"/>
  <c r="J25" i="11" s="1"/>
  <c r="Q25" i="11" l="1"/>
</calcChain>
</file>

<file path=xl/sharedStrings.xml><?xml version="1.0" encoding="utf-8"?>
<sst xmlns="http://schemas.openxmlformats.org/spreadsheetml/2006/main" count="85" uniqueCount="54">
  <si>
    <t>No.</t>
  </si>
  <si>
    <t>DAVID NELSON BRITO LOZANO</t>
  </si>
  <si>
    <t>CONSERJE</t>
  </si>
  <si>
    <t>AUXILIAR</t>
  </si>
  <si>
    <t>TOTAL:</t>
  </si>
  <si>
    <t>OFICINA PROVINCIA LA VEGA</t>
  </si>
  <si>
    <t>EVELYN ACEVEDO PORTORREAL</t>
  </si>
  <si>
    <t xml:space="preserve">RECURSOS HUMANOS </t>
  </si>
  <si>
    <t>LOURDES MARGARITA DURAN FELIZ</t>
  </si>
  <si>
    <t>SONIA ALTAGRACIA ALCANTARA BIDO</t>
  </si>
  <si>
    <t xml:space="preserve">FINANCIERO </t>
  </si>
  <si>
    <t xml:space="preserve">OFICINA PROVINCIAL LA VEGA </t>
  </si>
  <si>
    <t xml:space="preserve"> REVISADO POR:</t>
  </si>
  <si>
    <t xml:space="preserve">  APROBADO POR:</t>
  </si>
  <si>
    <t>PREPARADO POR:</t>
  </si>
  <si>
    <t>TRÁMITE DE PENSIÓN</t>
  </si>
  <si>
    <t>BALBINA ANTONIA RODRÍGUEZ REYES</t>
  </si>
  <si>
    <t>MARÍA DILUVINA BETANCES HERNÁNDEZ</t>
  </si>
  <si>
    <t xml:space="preserve">DIRECCIÓN GENERAL </t>
  </si>
  <si>
    <t>FEMENINO</t>
  </si>
  <si>
    <t>MASCULINO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</si>
  <si>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</si>
  <si>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</si>
  <si>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</si>
  <si>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</si>
  <si>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</si>
  <si>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</si>
  <si>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</si>
  <si>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</si>
  <si>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</si>
  <si>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</si>
  <si>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</si>
  <si>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</si>
  <si>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</si>
  <si>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</si>
  <si>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</si>
  <si>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</si>
  <si>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</si>
  <si>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</si>
  <si>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CHOFER</t>
  </si>
  <si>
    <t>SFS</t>
  </si>
  <si>
    <t>SUBTOTAL:</t>
  </si>
  <si>
    <t xml:space="preserve"> </t>
  </si>
  <si>
    <t>CERTIFICAMOS QUE ESTA NÓMINA DE PAGO QUE CONSTA DE ***1*** HOJAS, ESTA CORRECTA Y COMPLETA Y QUE LAS PERSONAS ENUMERADAS</t>
  </si>
  <si>
    <t>Subdirector General Administrativo y Financiero</t>
  </si>
  <si>
    <t>Director Financiero</t>
  </si>
  <si>
    <t>FRANCISCO DE LEÓN</t>
  </si>
  <si>
    <t xml:space="preserve"> SECCIÒN TRANSPORTACIÒN</t>
  </si>
  <si>
    <t>ROBERTO ANTONIO JIMENEZ INFANTE</t>
  </si>
  <si>
    <t>Correspondiente al mes de julio del año 2023</t>
  </si>
  <si>
    <t xml:space="preserve"> EN LA MISMA SON LAS QUE AL 31 DE JULIO DEL 2023 FIGURAN EN LOS RECORDS DE TRÁMITE DE PENSIÓN QUE MANTIENE LA DGBN. </t>
  </si>
  <si>
    <t>Encargado de Nómina</t>
  </si>
  <si>
    <t>FELIPE LÓPEZ GARCÍA</t>
  </si>
  <si>
    <t xml:space="preserve">Descuentos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</si>
</sst>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#,##0.00\ _€"/>
    <numFmt numFmtId="167" formatCode="000\-0000000\-0"/>
  </numFmts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Bahnschrift SemiLight SemiConde"/>
      <family val="2"/>
    </font>
    <font>
      <b/>
      <sz val="10"/>
      <color theme="1"/>
      <name val="Arial"/>
      <family val="2"/>
    </font>
    <font>
      <b/>
      <sz val="14"/>
      <color rgb="FF003876"/>
      <name val="Hervalit"/>
    </font>
    <font>
      <sz val="8"/>
      <color theme="1"/>
      <name val="Hervalit"/>
    </font>
    <font>
      <b/>
      <sz val="8"/>
      <color theme="0"/>
      <name val="Hervalit"/>
    </font>
    <font>
      <sz val="10"/>
      <color theme="1"/>
      <name val="Hervalit"/>
    </font>
    <font>
      <b/>
      <sz val="10"/>
      <color theme="1"/>
      <name val="Hervalit"/>
    </font>
    <font>
      <b/>
      <sz val="7"/>
      <color theme="0"/>
      <name val="Hervalit"/>
    </font>
    <font>
      <b/>
      <sz val="9"/>
      <color theme="0"/>
      <name val="Hervalit"/>
    </font>
    <font>
      <b/>
      <sz val="9"/>
      <color rgb="FFFF0000"/>
      <name val="Hervalit"/>
    </font>
    <font>
      <b/>
      <u/>
      <sz val="8"/>
      <color theme="1"/>
      <name val="Hervalit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61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43" fontId="0" fillId="0" borderId="0" xfId="0" applyNumberForma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0" applyFont="1"/>
    <xf numFmtId="166" fontId="25" fillId="0" borderId="0" xfId="0" applyNumberFormat="1" applyFont="1"/>
    <xf numFmtId="166" fontId="25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66" fontId="27" fillId="0" borderId="0" xfId="0" applyNumberFormat="1" applyFont="1"/>
    <xf numFmtId="0" fontId="0" fillId="34" borderId="0" xfId="0" applyFill="1"/>
    <xf numFmtId="164" fontId="33" fillId="33" borderId="1" xfId="1" applyFont="1" applyFill="1" applyBorder="1" applyAlignment="1">
      <alignment horizontal="center" vertical="center" wrapText="1" readingOrder="1"/>
    </xf>
    <xf numFmtId="0" fontId="29" fillId="0" borderId="0" xfId="0" applyFont="1"/>
    <xf numFmtId="0" fontId="29" fillId="34" borderId="0" xfId="0" applyFont="1" applyFill="1"/>
    <xf numFmtId="0" fontId="30" fillId="34" borderId="0" xfId="0" applyFont="1" applyFill="1" applyBorder="1" applyAlignment="1">
      <alignment horizontal="right"/>
    </xf>
    <xf numFmtId="4" fontId="30" fillId="34" borderId="0" xfId="0" applyNumberFormat="1" applyFont="1" applyFill="1" applyBorder="1"/>
    <xf numFmtId="0" fontId="36" fillId="0" borderId="0" xfId="0" applyFont="1"/>
    <xf numFmtId="0" fontId="29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left"/>
    </xf>
    <xf numFmtId="166" fontId="31" fillId="0" borderId="0" xfId="0" applyNumberFormat="1" applyFont="1"/>
    <xf numFmtId="166" fontId="31" fillId="0" borderId="0" xfId="0" applyNumberFormat="1" applyFont="1" applyAlignment="1">
      <alignment horizontal="center"/>
    </xf>
    <xf numFmtId="4" fontId="29" fillId="0" borderId="0" xfId="0" applyNumberFormat="1" applyFont="1"/>
    <xf numFmtId="43" fontId="31" fillId="0" borderId="0" xfId="0" applyNumberFormat="1" applyFont="1"/>
    <xf numFmtId="43" fontId="29" fillId="0" borderId="0" xfId="0" applyNumberFormat="1" applyFont="1"/>
    <xf numFmtId="0" fontId="32" fillId="0" borderId="0" xfId="0" applyFont="1"/>
    <xf numFmtId="0" fontId="32" fillId="0" borderId="0" xfId="0" applyFont="1" applyAlignment="1">
      <alignment horizontal="left"/>
    </xf>
    <xf numFmtId="166" fontId="32" fillId="0" borderId="0" xfId="0" applyNumberFormat="1" applyFont="1"/>
    <xf numFmtId="166" fontId="32" fillId="0" borderId="0" xfId="0" applyNumberFormat="1" applyFont="1" applyAlignment="1">
      <alignment horizont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4" fontId="30" fillId="33" borderId="1" xfId="0" applyNumberFormat="1" applyFont="1" applyFill="1" applyBorder="1" applyAlignment="1"/>
    <xf numFmtId="164" fontId="30" fillId="33" borderId="1" xfId="0" applyNumberFormat="1" applyFont="1" applyFill="1" applyBorder="1" applyAlignment="1"/>
    <xf numFmtId="4" fontId="29" fillId="0" borderId="1" xfId="1" applyNumberFormat="1" applyFont="1" applyFill="1" applyBorder="1" applyAlignment="1">
      <alignment vertical="center"/>
    </xf>
    <xf numFmtId="4" fontId="29" fillId="0" borderId="1" xfId="0" applyNumberFormat="1" applyFont="1" applyBorder="1" applyAlignment="1">
      <alignment vertical="center"/>
    </xf>
    <xf numFmtId="0" fontId="29" fillId="34" borderId="1" xfId="0" applyFont="1" applyFill="1" applyBorder="1" applyAlignment="1">
      <alignment horizontal="left" vertical="center"/>
    </xf>
    <xf numFmtId="164" fontId="29" fillId="0" borderId="1" xfId="1" applyFont="1" applyBorder="1" applyAlignment="1">
      <alignment vertical="center"/>
    </xf>
    <xf numFmtId="164" fontId="29" fillId="0" borderId="1" xfId="0" applyNumberFormat="1" applyFont="1" applyBorder="1" applyAlignment="1">
      <alignment vertical="center"/>
    </xf>
    <xf numFmtId="0" fontId="28" fillId="0" borderId="0" xfId="45" applyFont="1" applyAlignment="1">
      <alignment horizontal="center" vertical="center"/>
    </xf>
    <xf numFmtId="0" fontId="34" fillId="33" borderId="1" xfId="45" applyFont="1" applyFill="1" applyBorder="1" applyAlignment="1">
      <alignment horizontal="center" vertical="center"/>
    </xf>
    <xf numFmtId="164" fontId="30" fillId="33" borderId="1" xfId="1" applyFont="1" applyFill="1" applyBorder="1" applyAlignment="1">
      <alignment horizontal="center" vertical="center" wrapText="1"/>
    </xf>
    <xf numFmtId="0" fontId="30" fillId="33" borderId="1" xfId="0" applyFont="1" applyFill="1" applyBorder="1" applyAlignment="1">
      <alignment horizontal="center" vertical="center"/>
    </xf>
    <xf numFmtId="4" fontId="30" fillId="33" borderId="1" xfId="1" applyNumberFormat="1" applyFont="1" applyFill="1" applyBorder="1" applyAlignment="1">
      <alignment horizontal="center" vertical="center" wrapText="1"/>
    </xf>
    <xf numFmtId="0" fontId="30" fillId="33" borderId="12" xfId="0" applyFont="1" applyFill="1" applyBorder="1" applyAlignment="1">
      <alignment horizontal="right"/>
    </xf>
    <xf numFmtId="0" fontId="30" fillId="33" borderId="11" xfId="0" applyFont="1" applyFill="1" applyBorder="1" applyAlignment="1">
      <alignment horizontal="right"/>
    </xf>
    <xf numFmtId="0" fontId="30" fillId="33" borderId="1" xfId="0" applyFont="1" applyFill="1" applyBorder="1" applyAlignment="1">
      <alignment horizontal="center"/>
    </xf>
    <xf numFmtId="0" fontId="34" fillId="33" borderId="1" xfId="0" applyFont="1" applyFill="1" applyBorder="1" applyAlignment="1">
      <alignment horizontal="center" vertical="center"/>
    </xf>
    <xf numFmtId="164" fontId="34" fillId="33" borderId="1" xfId="1" applyFont="1" applyFill="1" applyBorder="1" applyAlignment="1">
      <alignment horizontal="center" vertical="center" wrapText="1"/>
    </xf>
    <xf numFmtId="164" fontId="30" fillId="33" borderId="1" xfId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164" fontId="34" fillId="33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" fontId="34" fillId="33" borderId="1" xfId="1" applyNumberFormat="1" applyFont="1" applyFill="1" applyBorder="1" applyAlignment="1">
      <alignment horizontal="center" vertical="center" wrapText="1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738045</xdr:colOff>
      <xdr:row>0</xdr:row>
      <xdr:rowOff>119590</xdr:rowOff>
    </xdr:from>
    <xdr:to>
      <xdr:col>7</xdr:col>
      <xdr:colOff>420693</xdr:colOff>
      <xdr:row>6</xdr:row>
      <xdr:rowOff>105834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A99A47-47EA-58FC-E52E-09D918A3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7962" y="119590"/>
          <a:ext cx="1640564" cy="1298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showGridLines="0" tabSelected="1" showRuler="0" view="pageLayout" zoomScale="80" zoomScaleNormal="100" zoomScaleSheetLayoutView="90" zoomScalePageLayoutView="80" workbookViewId="0">
      <selection activeCell="A24" sqref="A24"/>
    </sheetView>
  </sheetViews>
  <sheetFormatPr baseColWidth="10" defaultColWidth="11.42578125" defaultRowHeight="15"/>
  <cols>
    <col min="1" max="1" width="3.7109375" customWidth="1"/>
    <col min="2" max="2" width="33.140625" customWidth="1"/>
    <col min="3" max="3" width="16.5703125" customWidth="1"/>
    <col min="4" max="4" width="24.42578125" customWidth="1"/>
    <col min="5" max="5" width="20.140625" customWidth="1"/>
    <col min="6" max="6" width="14.85546875" style="3" customWidth="1"/>
    <col min="7" max="7" width="14.42578125" customWidth="1"/>
    <col min="8" max="8" width="13.28515625" customWidth="1"/>
    <col min="9" max="9" width="11.85546875" customWidth="1"/>
    <col min="10" max="10" width="9.28515625" customWidth="1"/>
    <col min="11" max="11" width="12.140625" customWidth="1"/>
    <col min="12" max="12" width="11" customWidth="1"/>
    <col min="13" max="13" width="9.7109375" customWidth="1"/>
    <col min="14" max="14" width="12.85546875" customWidth="1"/>
    <col min="15" max="15" width="9.140625" customWidth="1"/>
    <col min="16" max="16" width="14" customWidth="1"/>
    <col min="17" max="17" width="13.28515625" customWidth="1"/>
  </cols>
  <sheetData>
    <row r="1" spans="1:17" ht="18.75">
      <c r="G1" s="2"/>
      <c r="H1" s="2"/>
      <c r="I1" s="2"/>
      <c r="J1" s="2"/>
      <c r="K1" s="2"/>
      <c r="L1" s="2"/>
      <c r="M1" s="2"/>
      <c r="N1" s="2"/>
      <c r="O1" s="2"/>
    </row>
    <row r="2" spans="1:17" ht="18.75">
      <c r="G2" s="2"/>
      <c r="H2" s="2"/>
      <c r="I2" s="2"/>
      <c r="J2" s="2"/>
      <c r="K2" s="2"/>
      <c r="L2" s="2"/>
      <c r="M2" s="2"/>
      <c r="N2" s="2"/>
      <c r="O2" s="2"/>
    </row>
    <row r="3" spans="1:17" ht="18.75">
      <c r="G3" s="2"/>
      <c r="H3" s="2"/>
      <c r="I3" s="2"/>
      <c r="J3" s="2"/>
      <c r="K3" s="2"/>
      <c r="L3" s="2"/>
      <c r="M3" s="2"/>
      <c r="N3" s="2"/>
      <c r="O3" s="2"/>
    </row>
    <row r="4" spans="1:17" ht="15.75">
      <c r="G4" s="57"/>
      <c r="H4" s="57"/>
      <c r="I4" s="57"/>
      <c r="J4" s="57"/>
      <c r="K4" s="57"/>
      <c r="L4" s="57"/>
      <c r="M4" s="57"/>
      <c r="N4" s="57"/>
      <c r="O4" s="57"/>
    </row>
    <row r="6" spans="1:17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</row>
    <row r="7" spans="1:17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</row>
    <row r="8" spans="1:17" ht="18">
      <c r="A8" s="44" t="s">
        <v>21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8">
      <c r="A9" s="44" t="s">
        <v>49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</row>
    <row r="10" spans="1:17" ht="12" customHeight="1">
      <c r="A10" s="52" t="s">
        <v>0</v>
      </c>
      <c r="B10" s="52" t="s">
        <v>23</v>
      </c>
      <c r="C10" s="53" t="s">
        <v>24</v>
      </c>
      <c r="D10" s="53" t="s">
        <v>25</v>
      </c>
      <c r="E10" s="53" t="s">
        <v>26</v>
      </c>
      <c r="F10" s="53" t="s">
        <v>27</v>
      </c>
      <c r="G10" s="60" t="s">
        <v>28</v>
      </c>
      <c r="H10" s="45" t="s">
        <v>53</v>
      </c>
      <c r="I10" s="45"/>
      <c r="J10" s="45"/>
      <c r="K10" s="45"/>
      <c r="L10" s="45"/>
      <c r="M10" s="45"/>
      <c r="N10" s="45"/>
      <c r="O10" s="53" t="s">
        <v>34</v>
      </c>
      <c r="P10" s="53" t="s">
        <v>35</v>
      </c>
      <c r="Q10" s="53" t="s">
        <v>36</v>
      </c>
    </row>
    <row r="11" spans="1:17" ht="13.5" customHeight="1">
      <c r="A11" s="52"/>
      <c r="B11" s="52"/>
      <c r="C11" s="53"/>
      <c r="D11" s="53"/>
      <c r="E11" s="53"/>
      <c r="F11" s="53"/>
      <c r="G11" s="60"/>
      <c r="H11" s="56" t="s">
        <v>37</v>
      </c>
      <c r="I11" s="56"/>
      <c r="J11" s="56"/>
      <c r="K11" s="56"/>
      <c r="L11" s="56"/>
      <c r="M11" s="56"/>
      <c r="N11" s="53" t="s">
        <v>31</v>
      </c>
      <c r="O11" s="53"/>
      <c r="P11" s="53"/>
      <c r="Q11" s="53"/>
    </row>
    <row r="12" spans="1:17" ht="24" customHeight="1">
      <c r="A12" s="52"/>
      <c r="B12" s="52"/>
      <c r="C12" s="53"/>
      <c r="D12" s="53"/>
      <c r="E12" s="53"/>
      <c r="F12" s="53"/>
      <c r="G12" s="60"/>
      <c r="H12" s="16" t="s">
        <v>29</v>
      </c>
      <c r="I12" s="16" t="s">
        <v>40</v>
      </c>
      <c r="J12" s="16" t="s">
        <v>30</v>
      </c>
      <c r="K12" s="16" t="s">
        <v>31</v>
      </c>
      <c r="L12" s="16" t="s">
        <v>32</v>
      </c>
      <c r="M12" s="16" t="s">
        <v>33</v>
      </c>
      <c r="N12" s="53"/>
      <c r="O12" s="53"/>
      <c r="P12" s="53"/>
      <c r="Q12" s="53"/>
    </row>
    <row r="13" spans="1:17" ht="24" customHeight="1">
      <c r="A13" s="36">
        <v>1</v>
      </c>
      <c r="B13" s="41" t="s">
        <v>8</v>
      </c>
      <c r="C13" s="35" t="s">
        <v>2</v>
      </c>
      <c r="D13" s="35" t="s">
        <v>18</v>
      </c>
      <c r="E13" s="34" t="s">
        <v>15</v>
      </c>
      <c r="F13" s="36" t="s">
        <v>22</v>
      </c>
      <c r="G13" s="39">
        <v>10000</v>
      </c>
      <c r="H13" s="39">
        <v>287</v>
      </c>
      <c r="I13" s="39">
        <v>304</v>
      </c>
      <c r="J13" s="39">
        <v>0</v>
      </c>
      <c r="K13" s="40">
        <f t="shared" ref="K13:K17" si="0">H13+I13</f>
        <v>591</v>
      </c>
      <c r="L13" s="39">
        <v>0</v>
      </c>
      <c r="M13" s="39">
        <v>25</v>
      </c>
      <c r="N13" s="39">
        <f t="shared" ref="N13:N17" si="1">K13+L13+M13</f>
        <v>616</v>
      </c>
      <c r="O13" s="39">
        <v>0</v>
      </c>
      <c r="P13" s="40">
        <f t="shared" ref="P13:P17" si="2">G13</f>
        <v>10000</v>
      </c>
      <c r="Q13" s="40">
        <f t="shared" ref="Q13:Q17" si="3">P13-N13</f>
        <v>9384</v>
      </c>
    </row>
    <row r="14" spans="1:17" ht="24" customHeight="1">
      <c r="A14" s="36">
        <v>2</v>
      </c>
      <c r="B14" s="41" t="s">
        <v>17</v>
      </c>
      <c r="C14" s="35" t="s">
        <v>3</v>
      </c>
      <c r="D14" s="35" t="s">
        <v>18</v>
      </c>
      <c r="E14" s="34" t="s">
        <v>15</v>
      </c>
      <c r="F14" s="36" t="s">
        <v>22</v>
      </c>
      <c r="G14" s="39">
        <v>10000</v>
      </c>
      <c r="H14" s="39">
        <v>287</v>
      </c>
      <c r="I14" s="39">
        <v>304</v>
      </c>
      <c r="J14" s="39">
        <v>0</v>
      </c>
      <c r="K14" s="40">
        <f t="shared" si="0"/>
        <v>591</v>
      </c>
      <c r="L14" s="39">
        <v>0</v>
      </c>
      <c r="M14" s="39">
        <v>25</v>
      </c>
      <c r="N14" s="39">
        <f t="shared" si="1"/>
        <v>616</v>
      </c>
      <c r="O14" s="39">
        <v>0</v>
      </c>
      <c r="P14" s="40">
        <f t="shared" si="2"/>
        <v>10000</v>
      </c>
      <c r="Q14" s="40">
        <f t="shared" si="3"/>
        <v>9384</v>
      </c>
    </row>
    <row r="15" spans="1:17" ht="24" customHeight="1">
      <c r="A15" s="36">
        <v>3</v>
      </c>
      <c r="B15" s="41" t="s">
        <v>6</v>
      </c>
      <c r="C15" s="35" t="s">
        <v>2</v>
      </c>
      <c r="D15" s="35" t="s">
        <v>7</v>
      </c>
      <c r="E15" s="34" t="s">
        <v>15</v>
      </c>
      <c r="F15" s="36" t="s">
        <v>22</v>
      </c>
      <c r="G15" s="39">
        <v>10000</v>
      </c>
      <c r="H15" s="39">
        <v>287</v>
      </c>
      <c r="I15" s="39">
        <v>304</v>
      </c>
      <c r="J15" s="39">
        <v>0</v>
      </c>
      <c r="K15" s="40">
        <f t="shared" si="0"/>
        <v>591</v>
      </c>
      <c r="L15" s="39">
        <v>0</v>
      </c>
      <c r="M15" s="39">
        <v>25</v>
      </c>
      <c r="N15" s="39">
        <f t="shared" si="1"/>
        <v>616</v>
      </c>
      <c r="O15" s="39">
        <v>0</v>
      </c>
      <c r="P15" s="40">
        <f t="shared" si="2"/>
        <v>10000</v>
      </c>
      <c r="Q15" s="40">
        <f t="shared" si="3"/>
        <v>9384</v>
      </c>
    </row>
    <row r="16" spans="1:17" ht="24" customHeight="1">
      <c r="A16" s="36">
        <v>4</v>
      </c>
      <c r="B16" s="41" t="s">
        <v>9</v>
      </c>
      <c r="C16" s="35" t="s">
        <v>2</v>
      </c>
      <c r="D16" s="35" t="s">
        <v>10</v>
      </c>
      <c r="E16" s="34" t="s">
        <v>15</v>
      </c>
      <c r="F16" s="36" t="s">
        <v>22</v>
      </c>
      <c r="G16" s="39">
        <v>10000</v>
      </c>
      <c r="H16" s="39">
        <v>287</v>
      </c>
      <c r="I16" s="39">
        <v>304</v>
      </c>
      <c r="J16" s="39">
        <v>0</v>
      </c>
      <c r="K16" s="40">
        <v>591</v>
      </c>
      <c r="L16" s="39">
        <v>0</v>
      </c>
      <c r="M16" s="39">
        <v>25</v>
      </c>
      <c r="N16" s="39">
        <v>616</v>
      </c>
      <c r="O16" s="39">
        <v>0</v>
      </c>
      <c r="P16" s="40">
        <v>10000</v>
      </c>
      <c r="Q16" s="40">
        <v>9384</v>
      </c>
    </row>
    <row r="17" spans="1:17" ht="24" customHeight="1">
      <c r="A17" s="36">
        <v>5</v>
      </c>
      <c r="B17" s="41" t="s">
        <v>48</v>
      </c>
      <c r="C17" s="35" t="s">
        <v>39</v>
      </c>
      <c r="D17" s="35" t="s">
        <v>47</v>
      </c>
      <c r="E17" s="34" t="s">
        <v>15</v>
      </c>
      <c r="F17" s="36" t="s">
        <v>20</v>
      </c>
      <c r="G17" s="39">
        <v>10000</v>
      </c>
      <c r="H17" s="39">
        <v>287</v>
      </c>
      <c r="I17" s="39">
        <v>304</v>
      </c>
      <c r="J17" s="39">
        <v>0</v>
      </c>
      <c r="K17" s="40">
        <f t="shared" si="0"/>
        <v>591</v>
      </c>
      <c r="L17" s="39">
        <v>0</v>
      </c>
      <c r="M17" s="39">
        <v>25</v>
      </c>
      <c r="N17" s="39">
        <f t="shared" si="1"/>
        <v>616</v>
      </c>
      <c r="O17" s="39">
        <v>0</v>
      </c>
      <c r="P17" s="40">
        <f t="shared" si="2"/>
        <v>10000</v>
      </c>
      <c r="Q17" s="40">
        <f t="shared" si="3"/>
        <v>9384</v>
      </c>
    </row>
    <row r="18" spans="1:17" ht="24" customHeight="1">
      <c r="A18" s="49" t="s">
        <v>41</v>
      </c>
      <c r="B18" s="49"/>
      <c r="C18" s="49"/>
      <c r="D18" s="49"/>
      <c r="E18" s="49"/>
      <c r="F18" s="50"/>
      <c r="G18" s="37">
        <f t="shared" ref="G18:Q18" si="4">SUM(G13:G17)</f>
        <v>50000</v>
      </c>
      <c r="H18" s="37">
        <f t="shared" si="4"/>
        <v>1435</v>
      </c>
      <c r="I18" s="37">
        <f t="shared" si="4"/>
        <v>1520</v>
      </c>
      <c r="J18" s="37">
        <f t="shared" si="4"/>
        <v>0</v>
      </c>
      <c r="K18" s="37">
        <f t="shared" si="4"/>
        <v>2955</v>
      </c>
      <c r="L18" s="37">
        <f t="shared" si="4"/>
        <v>0</v>
      </c>
      <c r="M18" s="37">
        <f t="shared" si="4"/>
        <v>125</v>
      </c>
      <c r="N18" s="37">
        <f t="shared" si="4"/>
        <v>3080</v>
      </c>
      <c r="O18" s="37">
        <f t="shared" si="4"/>
        <v>0</v>
      </c>
      <c r="P18" s="37">
        <f t="shared" si="4"/>
        <v>50000</v>
      </c>
      <c r="Q18" s="37">
        <f t="shared" si="4"/>
        <v>46920</v>
      </c>
    </row>
    <row r="19" spans="1:17" s="15" customFormat="1">
      <c r="A19" s="18"/>
      <c r="B19" s="18"/>
      <c r="C19" s="18"/>
      <c r="D19" s="19"/>
      <c r="E19" s="19"/>
      <c r="F19" s="19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26.25" customHeight="1">
      <c r="A20" s="21" t="s">
        <v>5</v>
      </c>
      <c r="B20" s="21"/>
      <c r="C20" s="17" t="s">
        <v>42</v>
      </c>
      <c r="D20" s="17"/>
      <c r="E20" s="17"/>
      <c r="F20" s="22"/>
      <c r="G20" s="17"/>
      <c r="H20" s="55"/>
      <c r="I20" s="55"/>
      <c r="J20" s="55"/>
      <c r="K20" s="55"/>
      <c r="L20" s="17"/>
      <c r="M20" s="17"/>
      <c r="N20" s="17"/>
      <c r="O20" s="17"/>
      <c r="P20" s="17"/>
      <c r="Q20" s="17"/>
    </row>
    <row r="21" spans="1:17" ht="14.25" customHeight="1">
      <c r="A21" s="47" t="s">
        <v>0</v>
      </c>
      <c r="B21" s="47" t="s">
        <v>23</v>
      </c>
      <c r="C21" s="46" t="s">
        <v>24</v>
      </c>
      <c r="D21" s="46" t="s">
        <v>25</v>
      </c>
      <c r="E21" s="46" t="s">
        <v>26</v>
      </c>
      <c r="F21" s="46" t="s">
        <v>27</v>
      </c>
      <c r="G21" s="48" t="s">
        <v>28</v>
      </c>
      <c r="H21" s="51" t="s">
        <v>53</v>
      </c>
      <c r="I21" s="51"/>
      <c r="J21" s="51"/>
      <c r="K21" s="51"/>
      <c r="L21" s="51"/>
      <c r="M21" s="51"/>
      <c r="N21" s="51"/>
      <c r="O21" s="46" t="s">
        <v>34</v>
      </c>
      <c r="P21" s="46" t="s">
        <v>35</v>
      </c>
      <c r="Q21" s="46" t="s">
        <v>36</v>
      </c>
    </row>
    <row r="22" spans="1:17" ht="12.75" customHeight="1">
      <c r="A22" s="47"/>
      <c r="B22" s="47"/>
      <c r="C22" s="46"/>
      <c r="D22" s="46"/>
      <c r="E22" s="46"/>
      <c r="F22" s="46"/>
      <c r="G22" s="48"/>
      <c r="H22" s="54" t="s">
        <v>37</v>
      </c>
      <c r="I22" s="54"/>
      <c r="J22" s="54"/>
      <c r="K22" s="54"/>
      <c r="L22" s="54"/>
      <c r="M22" s="54"/>
      <c r="N22" s="46" t="s">
        <v>31</v>
      </c>
      <c r="O22" s="46"/>
      <c r="P22" s="46"/>
      <c r="Q22" s="46"/>
    </row>
    <row r="23" spans="1:17" ht="20.45" customHeight="1">
      <c r="A23" s="47"/>
      <c r="B23" s="47"/>
      <c r="C23" s="46"/>
      <c r="D23" s="46"/>
      <c r="E23" s="46"/>
      <c r="F23" s="46"/>
      <c r="G23" s="48"/>
      <c r="H23" s="16" t="s">
        <v>29</v>
      </c>
      <c r="I23" s="16" t="s">
        <v>40</v>
      </c>
      <c r="J23" s="16" t="s">
        <v>30</v>
      </c>
      <c r="K23" s="16" t="s">
        <v>31</v>
      </c>
      <c r="L23" s="16" t="s">
        <v>32</v>
      </c>
      <c r="M23" s="16" t="s">
        <v>33</v>
      </c>
      <c r="N23" s="46"/>
      <c r="O23" s="46"/>
      <c r="P23" s="46"/>
      <c r="Q23" s="46"/>
    </row>
    <row r="24" spans="1:17" ht="24" customHeight="1">
      <c r="A24" s="36">
        <v>6</v>
      </c>
      <c r="B24" s="41" t="s">
        <v>16</v>
      </c>
      <c r="C24" s="35" t="s">
        <v>2</v>
      </c>
      <c r="D24" s="35" t="s">
        <v>11</v>
      </c>
      <c r="E24" s="34" t="s">
        <v>38</v>
      </c>
      <c r="F24" s="36" t="s">
        <v>19</v>
      </c>
      <c r="G24" s="42">
        <v>10000</v>
      </c>
      <c r="H24" s="42">
        <v>287</v>
      </c>
      <c r="I24" s="42">
        <v>304</v>
      </c>
      <c r="J24" s="40">
        <f>SUM(J18:J23)</f>
        <v>0</v>
      </c>
      <c r="K24" s="43">
        <v>591</v>
      </c>
      <c r="L24" s="40">
        <f>SUM(L18:L23)</f>
        <v>0</v>
      </c>
      <c r="M24" s="42">
        <v>25</v>
      </c>
      <c r="N24" s="43">
        <f>K24+M24</f>
        <v>616</v>
      </c>
      <c r="O24" s="40">
        <f>SUM(O18:O22)</f>
        <v>0</v>
      </c>
      <c r="P24" s="43">
        <f>G24+0</f>
        <v>10000</v>
      </c>
      <c r="Q24" s="43">
        <f>P24-N24</f>
        <v>9384</v>
      </c>
    </row>
    <row r="25" spans="1:17" ht="24" customHeight="1">
      <c r="A25" s="49" t="s">
        <v>4</v>
      </c>
      <c r="B25" s="49"/>
      <c r="C25" s="49"/>
      <c r="D25" s="49"/>
      <c r="E25" s="49"/>
      <c r="F25" s="50"/>
      <c r="G25" s="38">
        <f>+G18++G24</f>
        <v>60000</v>
      </c>
      <c r="H25" s="38">
        <f t="shared" ref="H25:Q25" si="5">+H18++H24</f>
        <v>1722</v>
      </c>
      <c r="I25" s="38">
        <f t="shared" si="5"/>
        <v>1824</v>
      </c>
      <c r="J25" s="38">
        <f t="shared" si="5"/>
        <v>0</v>
      </c>
      <c r="K25" s="38">
        <f t="shared" si="5"/>
        <v>3546</v>
      </c>
      <c r="L25" s="38">
        <f t="shared" si="5"/>
        <v>0</v>
      </c>
      <c r="M25" s="38">
        <f t="shared" si="5"/>
        <v>150</v>
      </c>
      <c r="N25" s="38">
        <f t="shared" si="5"/>
        <v>3696</v>
      </c>
      <c r="O25" s="38">
        <f t="shared" si="5"/>
        <v>0</v>
      </c>
      <c r="P25" s="38">
        <f t="shared" si="5"/>
        <v>60000</v>
      </c>
      <c r="Q25" s="38">
        <f t="shared" si="5"/>
        <v>56304</v>
      </c>
    </row>
    <row r="26" spans="1:17" ht="20.45" customHeight="1">
      <c r="A26" s="17"/>
      <c r="B26" s="23" t="s">
        <v>43</v>
      </c>
      <c r="C26" s="24"/>
      <c r="D26" s="25"/>
      <c r="E26" s="25"/>
      <c r="F26" s="26"/>
      <c r="G26" s="25"/>
      <c r="H26" s="25"/>
      <c r="I26" s="25"/>
      <c r="J26" s="25"/>
      <c r="K26" s="25"/>
      <c r="L26" s="23"/>
      <c r="M26" s="17"/>
      <c r="N26" s="17"/>
      <c r="O26" s="17"/>
      <c r="P26" s="17"/>
      <c r="Q26" s="27"/>
    </row>
    <row r="27" spans="1:17">
      <c r="A27" s="17"/>
      <c r="B27" s="23" t="s">
        <v>50</v>
      </c>
      <c r="C27" s="24"/>
      <c r="D27" s="25"/>
      <c r="E27" s="25"/>
      <c r="F27" s="26"/>
      <c r="G27" s="28"/>
      <c r="H27" s="28"/>
      <c r="I27" s="28"/>
      <c r="J27" s="28"/>
      <c r="K27" s="28"/>
      <c r="L27" s="28"/>
      <c r="M27" s="29"/>
      <c r="N27" s="29"/>
      <c r="O27" s="29"/>
      <c r="P27" s="29"/>
      <c r="Q27" s="29"/>
    </row>
    <row r="28" spans="1:17" ht="20.45" customHeight="1">
      <c r="A28" s="17"/>
      <c r="B28" s="23"/>
      <c r="C28" s="24"/>
      <c r="D28" s="25"/>
      <c r="E28" s="25"/>
      <c r="F28" s="26"/>
      <c r="G28" s="25"/>
      <c r="H28" s="25"/>
      <c r="I28" s="25"/>
      <c r="J28" s="25"/>
      <c r="K28" s="25"/>
      <c r="L28" s="23"/>
      <c r="M28" s="17"/>
      <c r="N28" s="17"/>
      <c r="O28" s="17"/>
      <c r="P28" s="17"/>
      <c r="Q28" s="27"/>
    </row>
    <row r="29" spans="1:17">
      <c r="A29" s="17"/>
      <c r="B29" s="23" t="s">
        <v>14</v>
      </c>
      <c r="C29" s="24"/>
      <c r="D29" s="24" t="s">
        <v>12</v>
      </c>
      <c r="E29" s="25"/>
      <c r="F29" s="26"/>
      <c r="G29" s="25"/>
      <c r="H29" s="25" t="s">
        <v>13</v>
      </c>
      <c r="I29" s="25"/>
      <c r="J29" s="25"/>
      <c r="K29" s="25"/>
      <c r="L29" s="23"/>
      <c r="M29" s="17"/>
      <c r="N29" s="17"/>
      <c r="O29" s="17"/>
      <c r="P29" s="17"/>
      <c r="Q29" s="27"/>
    </row>
    <row r="30" spans="1:17" ht="24.75" customHeight="1">
      <c r="A30" s="17"/>
      <c r="B30" s="30"/>
      <c r="C30" s="31"/>
      <c r="D30" s="31"/>
      <c r="E30" s="25"/>
      <c r="F30" s="26"/>
      <c r="G30" s="32"/>
      <c r="H30" s="25"/>
      <c r="I30" s="25"/>
      <c r="J30" s="25"/>
      <c r="K30" s="25"/>
      <c r="L30" s="23"/>
      <c r="M30" s="17"/>
      <c r="N30" s="17"/>
      <c r="O30" s="17"/>
      <c r="P30" s="17"/>
      <c r="Q30" s="17"/>
    </row>
    <row r="31" spans="1:17">
      <c r="A31" s="17"/>
      <c r="B31" s="30" t="s">
        <v>52</v>
      </c>
      <c r="C31" s="31"/>
      <c r="D31" s="31" t="s">
        <v>46</v>
      </c>
      <c r="E31" s="32"/>
      <c r="F31" s="33"/>
      <c r="G31" s="32"/>
      <c r="H31" s="30" t="s">
        <v>1</v>
      </c>
      <c r="I31" s="23"/>
      <c r="J31" s="25"/>
      <c r="K31" s="25"/>
      <c r="L31" s="23"/>
      <c r="M31" s="17"/>
      <c r="N31" s="17"/>
      <c r="O31" s="17"/>
      <c r="P31" s="17"/>
      <c r="Q31" s="27"/>
    </row>
    <row r="32" spans="1:17" ht="13.5" customHeight="1">
      <c r="A32" s="17"/>
      <c r="B32" s="23" t="s">
        <v>51</v>
      </c>
      <c r="C32" s="24"/>
      <c r="D32" s="24" t="s">
        <v>45</v>
      </c>
      <c r="E32" s="25"/>
      <c r="F32" s="26"/>
      <c r="G32" s="25"/>
      <c r="H32" s="23" t="s">
        <v>44</v>
      </c>
      <c r="I32" s="23"/>
      <c r="J32" s="25"/>
      <c r="K32" s="25"/>
      <c r="L32" s="23"/>
      <c r="M32" s="17"/>
      <c r="N32" s="17"/>
      <c r="O32" s="17"/>
      <c r="P32" s="17"/>
      <c r="Q32" s="17"/>
    </row>
    <row r="33" spans="1:17">
      <c r="A33" s="6"/>
      <c r="B33" s="10"/>
      <c r="C33" s="13"/>
      <c r="D33" s="11"/>
      <c r="E33" s="11"/>
      <c r="F33" s="12"/>
      <c r="G33" s="11"/>
      <c r="H33" s="11"/>
      <c r="I33" s="11"/>
      <c r="J33" s="14"/>
      <c r="K33" s="11"/>
      <c r="L33" s="10"/>
      <c r="M33" s="6"/>
      <c r="N33" s="6"/>
      <c r="O33" s="6"/>
      <c r="P33" s="6"/>
      <c r="Q33" s="6"/>
    </row>
    <row r="34" spans="1:17">
      <c r="A34" s="6"/>
      <c r="B34" s="6"/>
      <c r="C34" s="6"/>
      <c r="D34" s="8"/>
      <c r="E34" s="8"/>
      <c r="F34" s="9"/>
      <c r="G34" s="6"/>
      <c r="H34" s="6"/>
      <c r="I34" s="6"/>
      <c r="J34" s="6"/>
      <c r="K34" s="8"/>
      <c r="L34" s="6"/>
      <c r="M34" s="6"/>
      <c r="N34" s="6"/>
      <c r="O34" s="6"/>
      <c r="P34" s="6"/>
      <c r="Q34" s="6"/>
    </row>
    <row r="35" spans="1:17">
      <c r="A35" s="6"/>
      <c r="B35" s="6"/>
      <c r="C35" s="6"/>
      <c r="D35" s="6"/>
      <c r="E35" s="6"/>
      <c r="F35" s="7"/>
      <c r="G35" s="6"/>
      <c r="H35" s="8"/>
      <c r="I35" s="6"/>
      <c r="J35" s="6"/>
      <c r="K35" s="6"/>
      <c r="L35" s="6"/>
      <c r="M35" s="6"/>
      <c r="N35" s="8"/>
      <c r="O35" s="8"/>
      <c r="P35" s="8"/>
      <c r="Q35" s="8"/>
    </row>
    <row r="36" spans="1:17">
      <c r="A36" s="6"/>
      <c r="B36" s="6"/>
      <c r="C36" s="6"/>
      <c r="D36" s="6"/>
      <c r="E36" s="6"/>
      <c r="F36" s="7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>
      <c r="A37" s="6"/>
      <c r="B37" s="6"/>
      <c r="C37" s="6"/>
      <c r="D37" s="6"/>
      <c r="E37" s="6"/>
      <c r="F37" s="7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40" spans="1:17">
      <c r="C40" s="1"/>
      <c r="D40" s="1"/>
      <c r="E40" s="1"/>
      <c r="F40" s="5"/>
      <c r="G40" s="1"/>
      <c r="H40" s="1"/>
      <c r="I40" s="1"/>
      <c r="J40" s="1"/>
      <c r="K40" s="1"/>
      <c r="L40" s="1"/>
      <c r="M40" s="1"/>
      <c r="N40" s="1"/>
      <c r="O40" s="1"/>
    </row>
    <row r="49" spans="7:17"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</sheetData>
  <sortState ref="A11:Q15">
    <sortCondition ref="B11:B15"/>
  </sortState>
  <mergeCells count="34">
    <mergeCell ref="O10:O12"/>
    <mergeCell ref="P10:P12"/>
    <mergeCell ref="Q10:Q12"/>
    <mergeCell ref="A10:A12"/>
    <mergeCell ref="G4:O4"/>
    <mergeCell ref="A7:Q7"/>
    <mergeCell ref="A8:Q8"/>
    <mergeCell ref="A6:Q6"/>
    <mergeCell ref="A9:Q9"/>
    <mergeCell ref="G10:G12"/>
    <mergeCell ref="A25:F25"/>
    <mergeCell ref="A18:F18"/>
    <mergeCell ref="H21:N21"/>
    <mergeCell ref="N22:N23"/>
    <mergeCell ref="B10:B12"/>
    <mergeCell ref="C10:C12"/>
    <mergeCell ref="D10:D12"/>
    <mergeCell ref="E10:E12"/>
    <mergeCell ref="F10:F12"/>
    <mergeCell ref="H22:M22"/>
    <mergeCell ref="H20:K20"/>
    <mergeCell ref="H11:M11"/>
    <mergeCell ref="H10:N10"/>
    <mergeCell ref="N11:N12"/>
    <mergeCell ref="O21:O23"/>
    <mergeCell ref="P21:P23"/>
    <mergeCell ref="Q21:Q23"/>
    <mergeCell ref="A21:A23"/>
    <mergeCell ref="B21:B23"/>
    <mergeCell ref="C21:C23"/>
    <mergeCell ref="D21:D23"/>
    <mergeCell ref="E21:E23"/>
    <mergeCell ref="F21:F23"/>
    <mergeCell ref="G21:G23"/>
  </mergeCells>
  <pageMargins left="0.25" right="0.25" top="0.75" bottom="0.75" header="0.3" footer="0.3"/>
  <pageSetup paperSize="5" scale="70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TRAMITE DE PENSION JULIO 2023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Elvidami</cp:lastModifiedBy>
  <cp:lastPrinted>2023-08-07T19:00:12Z</cp:lastPrinted>
  <dcterms:created xsi:type="dcterms:W3CDTF">2020-08-19T16:00:30Z</dcterms:created>
  <dcterms:modified xsi:type="dcterms:W3CDTF">2023-08-14T11:20:57Z</dcterms:modified>
</cp:coreProperties>
</file>