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firstSheet="2" activeTab="2"/>
  </bookViews>
  <sheets>
    <sheet name="FIJA AGOSTO 2021  " sheetId="27" r:id="rId1"/>
    <sheet name="CONTRATADA AGOSTO 2021 " sheetId="25" r:id="rId2"/>
    <sheet name=" TRAMITE DE PENSION AGOST. 2021" sheetId="11" r:id="rId3"/>
  </sheets>
  <definedNames>
    <definedName name="_xlnm._FilterDatabase" localSheetId="1" hidden="1">'CONTRATADA AGOSTO 2021 '!$A$12:$S$141</definedName>
    <definedName name="_xlnm._FilterDatabase" localSheetId="0" hidden="1">'FIJA AGOSTO 2021  '!$A$11:$Q$603</definedName>
    <definedName name="_xlnm.Print_Area" localSheetId="0">'FIJA AGOSTO 2021  '!$A$1:$Q$610</definedName>
    <definedName name="_xlnm.Print_Titles" localSheetId="0">'FIJA AGOSTO 2021  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" i="25" l="1"/>
  <c r="S15" i="25"/>
  <c r="S142" i="25" s="1"/>
  <c r="S16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32" i="25"/>
  <c r="S33" i="25"/>
  <c r="S34" i="25"/>
  <c r="S35" i="25"/>
  <c r="S36" i="25"/>
  <c r="S37" i="25"/>
  <c r="S38" i="25"/>
  <c r="S39" i="25"/>
  <c r="S40" i="25"/>
  <c r="S41" i="25"/>
  <c r="S42" i="25"/>
  <c r="S43" i="25"/>
  <c r="S44" i="25"/>
  <c r="S45" i="25"/>
  <c r="S46" i="25"/>
  <c r="S47" i="25"/>
  <c r="S48" i="25"/>
  <c r="S49" i="25"/>
  <c r="S50" i="25"/>
  <c r="S51" i="25"/>
  <c r="S52" i="25"/>
  <c r="S53" i="25"/>
  <c r="S54" i="25"/>
  <c r="S55" i="25"/>
  <c r="S56" i="25"/>
  <c r="S57" i="25"/>
  <c r="S58" i="25"/>
  <c r="S59" i="25"/>
  <c r="S60" i="25"/>
  <c r="S61" i="25"/>
  <c r="S62" i="25"/>
  <c r="S63" i="25"/>
  <c r="S64" i="25"/>
  <c r="S65" i="25"/>
  <c r="S66" i="25"/>
  <c r="S67" i="25"/>
  <c r="S68" i="25"/>
  <c r="S69" i="25"/>
  <c r="S70" i="25"/>
  <c r="S71" i="25"/>
  <c r="S72" i="25"/>
  <c r="S73" i="25"/>
  <c r="S74" i="25"/>
  <c r="S75" i="25"/>
  <c r="S76" i="25"/>
  <c r="S77" i="25"/>
  <c r="S78" i="25"/>
  <c r="S79" i="25"/>
  <c r="S80" i="25"/>
  <c r="S81" i="25"/>
  <c r="S82" i="25"/>
  <c r="S83" i="25"/>
  <c r="S84" i="25"/>
  <c r="S85" i="25"/>
  <c r="S86" i="25"/>
  <c r="S87" i="25"/>
  <c r="S88" i="25"/>
  <c r="S89" i="25"/>
  <c r="S90" i="25"/>
  <c r="S91" i="25"/>
  <c r="S92" i="25"/>
  <c r="S93" i="25"/>
  <c r="S94" i="25"/>
  <c r="S95" i="25"/>
  <c r="S96" i="25"/>
  <c r="S97" i="25"/>
  <c r="S98" i="25"/>
  <c r="S99" i="25"/>
  <c r="S100" i="25"/>
  <c r="S101" i="25"/>
  <c r="S102" i="25"/>
  <c r="S103" i="25"/>
  <c r="S104" i="25"/>
  <c r="S105" i="25"/>
  <c r="S106" i="25"/>
  <c r="S107" i="25"/>
  <c r="S108" i="25"/>
  <c r="S109" i="25"/>
  <c r="S110" i="25"/>
  <c r="S111" i="25"/>
  <c r="S112" i="25"/>
  <c r="S113" i="25"/>
  <c r="S114" i="25"/>
  <c r="S115" i="25"/>
  <c r="S116" i="25"/>
  <c r="S117" i="25"/>
  <c r="S118" i="25"/>
  <c r="S119" i="25"/>
  <c r="S120" i="25"/>
  <c r="S121" i="25"/>
  <c r="S122" i="25"/>
  <c r="S123" i="25"/>
  <c r="S124" i="25"/>
  <c r="S125" i="25"/>
  <c r="S126" i="25"/>
  <c r="S127" i="25"/>
  <c r="S128" i="25"/>
  <c r="S129" i="25"/>
  <c r="S130" i="25"/>
  <c r="S131" i="25"/>
  <c r="S132" i="25"/>
  <c r="S133" i="25"/>
  <c r="S134" i="25"/>
  <c r="S135" i="25"/>
  <c r="S136" i="25"/>
  <c r="S137" i="25"/>
  <c r="S138" i="25"/>
  <c r="S139" i="25"/>
  <c r="S140" i="25"/>
  <c r="S141" i="25"/>
  <c r="S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3" i="25"/>
  <c r="K142" i="25"/>
  <c r="L142" i="25"/>
  <c r="M142" i="25"/>
  <c r="N142" i="25"/>
  <c r="O142" i="25"/>
  <c r="P142" i="25"/>
  <c r="Q142" i="25"/>
  <c r="R142" i="25"/>
  <c r="J142" i="25"/>
  <c r="N602" i="27" l="1"/>
  <c r="M602" i="27"/>
  <c r="L602" i="27"/>
  <c r="K602" i="27"/>
  <c r="J602" i="27"/>
  <c r="I602" i="27"/>
  <c r="H602" i="27"/>
  <c r="O601" i="27"/>
  <c r="Q601" i="27" s="1"/>
  <c r="P600" i="27"/>
  <c r="Q600" i="27" s="1"/>
  <c r="O600" i="27"/>
  <c r="P599" i="27"/>
  <c r="O599" i="27"/>
  <c r="Q599" i="27" s="1"/>
  <c r="P598" i="27"/>
  <c r="Q598" i="27" s="1"/>
  <c r="O598" i="27"/>
  <c r="P597" i="27"/>
  <c r="O597" i="27"/>
  <c r="Q597" i="27" s="1"/>
  <c r="P596" i="27"/>
  <c r="Q596" i="27" s="1"/>
  <c r="O596" i="27"/>
  <c r="P595" i="27"/>
  <c r="O595" i="27"/>
  <c r="Q595" i="27" s="1"/>
  <c r="P594" i="27"/>
  <c r="Q594" i="27" s="1"/>
  <c r="O594" i="27"/>
  <c r="P593" i="27"/>
  <c r="O593" i="27"/>
  <c r="Q593" i="27" s="1"/>
  <c r="P592" i="27"/>
  <c r="Q592" i="27" s="1"/>
  <c r="O592" i="27"/>
  <c r="P591" i="27"/>
  <c r="O591" i="27"/>
  <c r="Q591" i="27" s="1"/>
  <c r="O590" i="27"/>
  <c r="Q590" i="27" s="1"/>
  <c r="P589" i="27"/>
  <c r="Q589" i="27" s="1"/>
  <c r="O589" i="27"/>
  <c r="P588" i="27"/>
  <c r="O588" i="27"/>
  <c r="Q588" i="27" s="1"/>
  <c r="P587" i="27"/>
  <c r="Q587" i="27" s="1"/>
  <c r="O587" i="27"/>
  <c r="P586" i="27"/>
  <c r="O586" i="27"/>
  <c r="Q586" i="27" s="1"/>
  <c r="P585" i="27"/>
  <c r="Q585" i="27" s="1"/>
  <c r="O585" i="27"/>
  <c r="P584" i="27"/>
  <c r="O584" i="27"/>
  <c r="Q584" i="27" s="1"/>
  <c r="P583" i="27"/>
  <c r="Q583" i="27" s="1"/>
  <c r="O583" i="27"/>
  <c r="P582" i="27"/>
  <c r="O582" i="27"/>
  <c r="Q582" i="27" s="1"/>
  <c r="P581" i="27"/>
  <c r="Q581" i="27" s="1"/>
  <c r="O581" i="27"/>
  <c r="P580" i="27"/>
  <c r="O580" i="27"/>
  <c r="Q580" i="27" s="1"/>
  <c r="P579" i="27"/>
  <c r="Q579" i="27" s="1"/>
  <c r="O579" i="27"/>
  <c r="P578" i="27"/>
  <c r="O578" i="27"/>
  <c r="Q578" i="27" s="1"/>
  <c r="P577" i="27"/>
  <c r="Q577" i="27" s="1"/>
  <c r="O577" i="27"/>
  <c r="P576" i="27"/>
  <c r="O576" i="27"/>
  <c r="Q576" i="27" s="1"/>
  <c r="P575" i="27"/>
  <c r="Q575" i="27" s="1"/>
  <c r="O575" i="27"/>
  <c r="P574" i="27"/>
  <c r="O574" i="27"/>
  <c r="Q574" i="27" s="1"/>
  <c r="P573" i="27"/>
  <c r="Q573" i="27" s="1"/>
  <c r="O573" i="27"/>
  <c r="P572" i="27"/>
  <c r="O572" i="27"/>
  <c r="Q572" i="27" s="1"/>
  <c r="P571" i="27"/>
  <c r="Q571" i="27" s="1"/>
  <c r="O571" i="27"/>
  <c r="P570" i="27"/>
  <c r="O570" i="27"/>
  <c r="Q570" i="27" s="1"/>
  <c r="P569" i="27"/>
  <c r="Q569" i="27" s="1"/>
  <c r="O569" i="27"/>
  <c r="P568" i="27"/>
  <c r="O568" i="27"/>
  <c r="Q568" i="27" s="1"/>
  <c r="P567" i="27"/>
  <c r="Q567" i="27" s="1"/>
  <c r="O567" i="27"/>
  <c r="P566" i="27"/>
  <c r="O566" i="27"/>
  <c r="Q566" i="27" s="1"/>
  <c r="P565" i="27"/>
  <c r="Q565" i="27" s="1"/>
  <c r="O565" i="27"/>
  <c r="P564" i="27"/>
  <c r="O564" i="27"/>
  <c r="Q564" i="27" s="1"/>
  <c r="P563" i="27"/>
  <c r="Q563" i="27" s="1"/>
  <c r="O563" i="27"/>
  <c r="P562" i="27"/>
  <c r="O562" i="27"/>
  <c r="Q562" i="27" s="1"/>
  <c r="P561" i="27"/>
  <c r="Q561" i="27" s="1"/>
  <c r="O561" i="27"/>
  <c r="P560" i="27"/>
  <c r="O560" i="27"/>
  <c r="Q560" i="27" s="1"/>
  <c r="P559" i="27"/>
  <c r="Q559" i="27" s="1"/>
  <c r="O559" i="27"/>
  <c r="P558" i="27"/>
  <c r="O558" i="27"/>
  <c r="Q558" i="27" s="1"/>
  <c r="P557" i="27"/>
  <c r="Q557" i="27" s="1"/>
  <c r="O557" i="27"/>
  <c r="P556" i="27"/>
  <c r="O556" i="27"/>
  <c r="Q556" i="27" s="1"/>
  <c r="P555" i="27"/>
  <c r="Q555" i="27" s="1"/>
  <c r="O555" i="27"/>
  <c r="P554" i="27"/>
  <c r="O554" i="27"/>
  <c r="Q554" i="27" s="1"/>
  <c r="P553" i="27"/>
  <c r="Q553" i="27" s="1"/>
  <c r="O553" i="27"/>
  <c r="P552" i="27"/>
  <c r="O552" i="27"/>
  <c r="Q552" i="27" s="1"/>
  <c r="P551" i="27"/>
  <c r="Q551" i="27" s="1"/>
  <c r="O551" i="27"/>
  <c r="P550" i="27"/>
  <c r="O550" i="27"/>
  <c r="Q550" i="27" s="1"/>
  <c r="P549" i="27"/>
  <c r="Q549" i="27" s="1"/>
  <c r="O549" i="27"/>
  <c r="P548" i="27"/>
  <c r="O548" i="27"/>
  <c r="Q548" i="27" s="1"/>
  <c r="P547" i="27"/>
  <c r="Q547" i="27" s="1"/>
  <c r="O547" i="27"/>
  <c r="P546" i="27"/>
  <c r="O546" i="27"/>
  <c r="Q546" i="27" s="1"/>
  <c r="P545" i="27"/>
  <c r="Q545" i="27" s="1"/>
  <c r="O545" i="27"/>
  <c r="P544" i="27"/>
  <c r="O544" i="27"/>
  <c r="Q544" i="27" s="1"/>
  <c r="P543" i="27"/>
  <c r="Q543" i="27" s="1"/>
  <c r="O543" i="27"/>
  <c r="P542" i="27"/>
  <c r="O542" i="27"/>
  <c r="Q542" i="27" s="1"/>
  <c r="P541" i="27"/>
  <c r="Q541" i="27" s="1"/>
  <c r="O541" i="27"/>
  <c r="P540" i="27"/>
  <c r="O540" i="27"/>
  <c r="Q540" i="27" s="1"/>
  <c r="P539" i="27"/>
  <c r="Q539" i="27" s="1"/>
  <c r="O539" i="27"/>
  <c r="P538" i="27"/>
  <c r="O538" i="27"/>
  <c r="Q538" i="27" s="1"/>
  <c r="P537" i="27"/>
  <c r="Q537" i="27" s="1"/>
  <c r="O537" i="27"/>
  <c r="P536" i="27"/>
  <c r="O536" i="27"/>
  <c r="Q536" i="27" s="1"/>
  <c r="P535" i="27"/>
  <c r="Q535" i="27" s="1"/>
  <c r="O535" i="27"/>
  <c r="P534" i="27"/>
  <c r="O534" i="27"/>
  <c r="Q534" i="27" s="1"/>
  <c r="P533" i="27"/>
  <c r="Q533" i="27" s="1"/>
  <c r="O533" i="27"/>
  <c r="P532" i="27"/>
  <c r="O532" i="27"/>
  <c r="Q532" i="27" s="1"/>
  <c r="P531" i="27"/>
  <c r="Q531" i="27" s="1"/>
  <c r="O531" i="27"/>
  <c r="P530" i="27"/>
  <c r="O530" i="27"/>
  <c r="Q530" i="27" s="1"/>
  <c r="P529" i="27"/>
  <c r="Q529" i="27" s="1"/>
  <c r="O529" i="27"/>
  <c r="P528" i="27"/>
  <c r="O528" i="27"/>
  <c r="Q528" i="27" s="1"/>
  <c r="P527" i="27"/>
  <c r="Q527" i="27" s="1"/>
  <c r="O527" i="27"/>
  <c r="P526" i="27"/>
  <c r="O526" i="27"/>
  <c r="Q526" i="27" s="1"/>
  <c r="P525" i="27"/>
  <c r="Q525" i="27" s="1"/>
  <c r="O525" i="27"/>
  <c r="P524" i="27"/>
  <c r="O524" i="27"/>
  <c r="Q524" i="27" s="1"/>
  <c r="P523" i="27"/>
  <c r="Q523" i="27" s="1"/>
  <c r="O523" i="27"/>
  <c r="P522" i="27"/>
  <c r="O522" i="27"/>
  <c r="Q522" i="27" s="1"/>
  <c r="P521" i="27"/>
  <c r="Q521" i="27" s="1"/>
  <c r="O521" i="27"/>
  <c r="P520" i="27"/>
  <c r="O520" i="27"/>
  <c r="Q520" i="27" s="1"/>
  <c r="P519" i="27"/>
  <c r="Q519" i="27" s="1"/>
  <c r="O519" i="27"/>
  <c r="P518" i="27"/>
  <c r="O518" i="27"/>
  <c r="Q518" i="27" s="1"/>
  <c r="P517" i="27"/>
  <c r="Q517" i="27" s="1"/>
  <c r="O517" i="27"/>
  <c r="P516" i="27"/>
  <c r="O516" i="27"/>
  <c r="Q516" i="27" s="1"/>
  <c r="P515" i="27"/>
  <c r="Q515" i="27" s="1"/>
  <c r="O515" i="27"/>
  <c r="P514" i="27"/>
  <c r="O514" i="27"/>
  <c r="Q514" i="27" s="1"/>
  <c r="P513" i="27"/>
  <c r="Q513" i="27" s="1"/>
  <c r="O513" i="27"/>
  <c r="P512" i="27"/>
  <c r="O512" i="27"/>
  <c r="Q512" i="27" s="1"/>
  <c r="P511" i="27"/>
  <c r="Q511" i="27" s="1"/>
  <c r="O511" i="27"/>
  <c r="P510" i="27"/>
  <c r="O510" i="27"/>
  <c r="Q510" i="27" s="1"/>
  <c r="P509" i="27"/>
  <c r="Q509" i="27" s="1"/>
  <c r="O509" i="27"/>
  <c r="P508" i="27"/>
  <c r="O508" i="27"/>
  <c r="Q508" i="27" s="1"/>
  <c r="P507" i="27"/>
  <c r="Q507" i="27" s="1"/>
  <c r="O507" i="27"/>
  <c r="P506" i="27"/>
  <c r="O506" i="27"/>
  <c r="Q506" i="27" s="1"/>
  <c r="P505" i="27"/>
  <c r="Q505" i="27" s="1"/>
  <c r="O505" i="27"/>
  <c r="P504" i="27"/>
  <c r="O504" i="27"/>
  <c r="Q504" i="27" s="1"/>
  <c r="P503" i="27"/>
  <c r="Q503" i="27" s="1"/>
  <c r="O503" i="27"/>
  <c r="P502" i="27"/>
  <c r="O502" i="27"/>
  <c r="Q502" i="27" s="1"/>
  <c r="P501" i="27"/>
  <c r="Q501" i="27" s="1"/>
  <c r="O501" i="27"/>
  <c r="P500" i="27"/>
  <c r="O500" i="27"/>
  <c r="Q500" i="27" s="1"/>
  <c r="P499" i="27"/>
  <c r="Q499" i="27" s="1"/>
  <c r="O499" i="27"/>
  <c r="P498" i="27"/>
  <c r="O498" i="27"/>
  <c r="Q498" i="27" s="1"/>
  <c r="P497" i="27"/>
  <c r="Q497" i="27" s="1"/>
  <c r="O497" i="27"/>
  <c r="P496" i="27"/>
  <c r="O496" i="27"/>
  <c r="Q496" i="27" s="1"/>
  <c r="P495" i="27"/>
  <c r="Q495" i="27" s="1"/>
  <c r="O495" i="27"/>
  <c r="P494" i="27"/>
  <c r="O494" i="27"/>
  <c r="Q494" i="27" s="1"/>
  <c r="P493" i="27"/>
  <c r="Q493" i="27" s="1"/>
  <c r="O493" i="27"/>
  <c r="P492" i="27"/>
  <c r="O492" i="27"/>
  <c r="Q492" i="27" s="1"/>
  <c r="P491" i="27"/>
  <c r="Q491" i="27" s="1"/>
  <c r="O491" i="27"/>
  <c r="P490" i="27"/>
  <c r="O490" i="27"/>
  <c r="Q490" i="27" s="1"/>
  <c r="P489" i="27"/>
  <c r="Q489" i="27" s="1"/>
  <c r="O489" i="27"/>
  <c r="P488" i="27"/>
  <c r="O488" i="27"/>
  <c r="Q488" i="27" s="1"/>
  <c r="P487" i="27"/>
  <c r="Q487" i="27" s="1"/>
  <c r="O487" i="27"/>
  <c r="P486" i="27"/>
  <c r="O486" i="27"/>
  <c r="Q486" i="27" s="1"/>
  <c r="P485" i="27"/>
  <c r="Q485" i="27" s="1"/>
  <c r="O485" i="27"/>
  <c r="P484" i="27"/>
  <c r="O484" i="27"/>
  <c r="Q484" i="27" s="1"/>
  <c r="P483" i="27"/>
  <c r="Q483" i="27" s="1"/>
  <c r="O483" i="27"/>
  <c r="P482" i="27"/>
  <c r="O482" i="27"/>
  <c r="Q482" i="27" s="1"/>
  <c r="P481" i="27"/>
  <c r="Q481" i="27" s="1"/>
  <c r="O481" i="27"/>
  <c r="P480" i="27"/>
  <c r="O480" i="27"/>
  <c r="Q480" i="27" s="1"/>
  <c r="P479" i="27"/>
  <c r="Q479" i="27" s="1"/>
  <c r="O479" i="27"/>
  <c r="P478" i="27"/>
  <c r="O478" i="27"/>
  <c r="Q478" i="27" s="1"/>
  <c r="P477" i="27"/>
  <c r="Q477" i="27" s="1"/>
  <c r="O477" i="27"/>
  <c r="P476" i="27"/>
  <c r="O476" i="27"/>
  <c r="Q476" i="27" s="1"/>
  <c r="P475" i="27"/>
  <c r="Q475" i="27" s="1"/>
  <c r="O475" i="27"/>
  <c r="P474" i="27"/>
  <c r="O474" i="27"/>
  <c r="Q474" i="27" s="1"/>
  <c r="P473" i="27"/>
  <c r="Q473" i="27" s="1"/>
  <c r="O473" i="27"/>
  <c r="P472" i="27"/>
  <c r="O472" i="27"/>
  <c r="Q472" i="27" s="1"/>
  <c r="P471" i="27"/>
  <c r="Q471" i="27" s="1"/>
  <c r="O471" i="27"/>
  <c r="P470" i="27"/>
  <c r="O470" i="27"/>
  <c r="Q470" i="27" s="1"/>
  <c r="P469" i="27"/>
  <c r="Q469" i="27" s="1"/>
  <c r="O469" i="27"/>
  <c r="P468" i="27"/>
  <c r="O468" i="27"/>
  <c r="Q468" i="27" s="1"/>
  <c r="P467" i="27"/>
  <c r="Q467" i="27" s="1"/>
  <c r="O467" i="27"/>
  <c r="P466" i="27"/>
  <c r="O466" i="27"/>
  <c r="Q466" i="27" s="1"/>
  <c r="P465" i="27"/>
  <c r="Q465" i="27" s="1"/>
  <c r="O465" i="27"/>
  <c r="P464" i="27"/>
  <c r="O464" i="27"/>
  <c r="Q464" i="27" s="1"/>
  <c r="P463" i="27"/>
  <c r="Q463" i="27" s="1"/>
  <c r="O463" i="27"/>
  <c r="P462" i="27"/>
  <c r="O462" i="27"/>
  <c r="Q462" i="27" s="1"/>
  <c r="P461" i="27"/>
  <c r="Q461" i="27" s="1"/>
  <c r="O461" i="27"/>
  <c r="P460" i="27"/>
  <c r="O460" i="27"/>
  <c r="Q460" i="27" s="1"/>
  <c r="P459" i="27"/>
  <c r="Q459" i="27" s="1"/>
  <c r="O459" i="27"/>
  <c r="P458" i="27"/>
  <c r="O458" i="27"/>
  <c r="Q458" i="27" s="1"/>
  <c r="P457" i="27"/>
  <c r="Q457" i="27" s="1"/>
  <c r="O457" i="27"/>
  <c r="P456" i="27"/>
  <c r="O456" i="27"/>
  <c r="Q456" i="27" s="1"/>
  <c r="P455" i="27"/>
  <c r="Q455" i="27" s="1"/>
  <c r="O455" i="27"/>
  <c r="P454" i="27"/>
  <c r="O454" i="27"/>
  <c r="Q454" i="27" s="1"/>
  <c r="P453" i="27"/>
  <c r="Q453" i="27" s="1"/>
  <c r="O453" i="27"/>
  <c r="P452" i="27"/>
  <c r="O452" i="27"/>
  <c r="Q452" i="27" s="1"/>
  <c r="P451" i="27"/>
  <c r="Q451" i="27" s="1"/>
  <c r="O451" i="27"/>
  <c r="P450" i="27"/>
  <c r="O450" i="27"/>
  <c r="Q450" i="27" s="1"/>
  <c r="P449" i="27"/>
  <c r="Q449" i="27" s="1"/>
  <c r="O449" i="27"/>
  <c r="P448" i="27"/>
  <c r="O448" i="27"/>
  <c r="Q448" i="27" s="1"/>
  <c r="P447" i="27"/>
  <c r="Q447" i="27" s="1"/>
  <c r="O447" i="27"/>
  <c r="P446" i="27"/>
  <c r="O446" i="27"/>
  <c r="Q446" i="27" s="1"/>
  <c r="P445" i="27"/>
  <c r="Q445" i="27" s="1"/>
  <c r="O445" i="27"/>
  <c r="P444" i="27"/>
  <c r="O444" i="27"/>
  <c r="Q444" i="27" s="1"/>
  <c r="P443" i="27"/>
  <c r="Q443" i="27" s="1"/>
  <c r="O443" i="27"/>
  <c r="P442" i="27"/>
  <c r="O442" i="27"/>
  <c r="Q442" i="27" s="1"/>
  <c r="P441" i="27"/>
  <c r="Q441" i="27" s="1"/>
  <c r="O441" i="27"/>
  <c r="P440" i="27"/>
  <c r="O440" i="27"/>
  <c r="Q440" i="27" s="1"/>
  <c r="P439" i="27"/>
  <c r="O439" i="27"/>
  <c r="P438" i="27"/>
  <c r="Q438" i="27" s="1"/>
  <c r="O438" i="27"/>
  <c r="P437" i="27"/>
  <c r="O437" i="27"/>
  <c r="Q437" i="27" s="1"/>
  <c r="P436" i="27"/>
  <c r="Q436" i="27" s="1"/>
  <c r="O436" i="27"/>
  <c r="P435" i="27"/>
  <c r="O435" i="27"/>
  <c r="Q435" i="27" s="1"/>
  <c r="P434" i="27"/>
  <c r="Q434" i="27" s="1"/>
  <c r="O434" i="27"/>
  <c r="P433" i="27"/>
  <c r="O433" i="27"/>
  <c r="Q433" i="27" s="1"/>
  <c r="P432" i="27"/>
  <c r="Q432" i="27" s="1"/>
  <c r="O432" i="27"/>
  <c r="P431" i="27"/>
  <c r="O431" i="27"/>
  <c r="Q431" i="27" s="1"/>
  <c r="P430" i="27"/>
  <c r="Q430" i="27" s="1"/>
  <c r="O430" i="27"/>
  <c r="P429" i="27"/>
  <c r="O429" i="27"/>
  <c r="Q429" i="27" s="1"/>
  <c r="P428" i="27"/>
  <c r="Q428" i="27" s="1"/>
  <c r="O428" i="27"/>
  <c r="P427" i="27"/>
  <c r="O427" i="27"/>
  <c r="Q427" i="27" s="1"/>
  <c r="P426" i="27"/>
  <c r="Q426" i="27" s="1"/>
  <c r="O426" i="27"/>
  <c r="P425" i="27"/>
  <c r="O425" i="27"/>
  <c r="Q425" i="27" s="1"/>
  <c r="P424" i="27"/>
  <c r="Q424" i="27" s="1"/>
  <c r="O424" i="27"/>
  <c r="P423" i="27"/>
  <c r="O423" i="27"/>
  <c r="Q423" i="27" s="1"/>
  <c r="P422" i="27"/>
  <c r="Q422" i="27" s="1"/>
  <c r="O422" i="27"/>
  <c r="P421" i="27"/>
  <c r="O421" i="27"/>
  <c r="Q421" i="27" s="1"/>
  <c r="P420" i="27"/>
  <c r="Q420" i="27" s="1"/>
  <c r="O420" i="27"/>
  <c r="P419" i="27"/>
  <c r="O419" i="27"/>
  <c r="Q419" i="27" s="1"/>
  <c r="P418" i="27"/>
  <c r="Q418" i="27" s="1"/>
  <c r="O418" i="27"/>
  <c r="P417" i="27"/>
  <c r="O417" i="27"/>
  <c r="Q417" i="27" s="1"/>
  <c r="P416" i="27"/>
  <c r="Q416" i="27" s="1"/>
  <c r="O416" i="27"/>
  <c r="P415" i="27"/>
  <c r="O415" i="27"/>
  <c r="Q415" i="27" s="1"/>
  <c r="P414" i="27"/>
  <c r="Q414" i="27" s="1"/>
  <c r="O414" i="27"/>
  <c r="P413" i="27"/>
  <c r="O413" i="27"/>
  <c r="Q413" i="27" s="1"/>
  <c r="P412" i="27"/>
  <c r="Q412" i="27" s="1"/>
  <c r="O412" i="27"/>
  <c r="P411" i="27"/>
  <c r="O411" i="27"/>
  <c r="Q411" i="27" s="1"/>
  <c r="P410" i="27"/>
  <c r="Q410" i="27" s="1"/>
  <c r="O410" i="27"/>
  <c r="P409" i="27"/>
  <c r="O409" i="27"/>
  <c r="Q409" i="27" s="1"/>
  <c r="P408" i="27"/>
  <c r="Q408" i="27" s="1"/>
  <c r="O408" i="27"/>
  <c r="P407" i="27"/>
  <c r="O407" i="27"/>
  <c r="Q407" i="27" s="1"/>
  <c r="P406" i="27"/>
  <c r="Q406" i="27" s="1"/>
  <c r="O406" i="27"/>
  <c r="P405" i="27"/>
  <c r="O405" i="27"/>
  <c r="Q405" i="27" s="1"/>
  <c r="P404" i="27"/>
  <c r="Q404" i="27" s="1"/>
  <c r="O404" i="27"/>
  <c r="P403" i="27"/>
  <c r="O403" i="27"/>
  <c r="Q403" i="27" s="1"/>
  <c r="P402" i="27"/>
  <c r="Q402" i="27" s="1"/>
  <c r="O402" i="27"/>
  <c r="P401" i="27"/>
  <c r="O401" i="27"/>
  <c r="Q401" i="27" s="1"/>
  <c r="P400" i="27"/>
  <c r="Q400" i="27" s="1"/>
  <c r="O400" i="27"/>
  <c r="P399" i="27"/>
  <c r="O399" i="27"/>
  <c r="Q399" i="27" s="1"/>
  <c r="P398" i="27"/>
  <c r="Q398" i="27" s="1"/>
  <c r="O398" i="27"/>
  <c r="P397" i="27"/>
  <c r="O397" i="27"/>
  <c r="Q397" i="27" s="1"/>
  <c r="P396" i="27"/>
  <c r="Q396" i="27" s="1"/>
  <c r="O396" i="27"/>
  <c r="P395" i="27"/>
  <c r="O395" i="27"/>
  <c r="Q395" i="27" s="1"/>
  <c r="P394" i="27"/>
  <c r="Q394" i="27" s="1"/>
  <c r="O394" i="27"/>
  <c r="P393" i="27"/>
  <c r="O393" i="27"/>
  <c r="Q393" i="27" s="1"/>
  <c r="P392" i="27"/>
  <c r="Q392" i="27" s="1"/>
  <c r="O392" i="27"/>
  <c r="P391" i="27"/>
  <c r="O391" i="27"/>
  <c r="Q391" i="27" s="1"/>
  <c r="P390" i="27"/>
  <c r="Q390" i="27" s="1"/>
  <c r="O390" i="27"/>
  <c r="P389" i="27"/>
  <c r="O389" i="27"/>
  <c r="Q389" i="27" s="1"/>
  <c r="P388" i="27"/>
  <c r="Q388" i="27" s="1"/>
  <c r="O388" i="27"/>
  <c r="P387" i="27"/>
  <c r="O387" i="27"/>
  <c r="Q387" i="27" s="1"/>
  <c r="P386" i="27"/>
  <c r="Q386" i="27" s="1"/>
  <c r="O386" i="27"/>
  <c r="P385" i="27"/>
  <c r="O385" i="27"/>
  <c r="Q385" i="27" s="1"/>
  <c r="P384" i="27"/>
  <c r="Q384" i="27" s="1"/>
  <c r="O384" i="27"/>
  <c r="P383" i="27"/>
  <c r="O383" i="27"/>
  <c r="Q383" i="27" s="1"/>
  <c r="P382" i="27"/>
  <c r="Q382" i="27" s="1"/>
  <c r="O382" i="27"/>
  <c r="P381" i="27"/>
  <c r="O381" i="27"/>
  <c r="Q381" i="27" s="1"/>
  <c r="P380" i="27"/>
  <c r="Q380" i="27" s="1"/>
  <c r="O380" i="27"/>
  <c r="P379" i="27"/>
  <c r="O379" i="27"/>
  <c r="Q379" i="27" s="1"/>
  <c r="P378" i="27"/>
  <c r="Q378" i="27" s="1"/>
  <c r="O378" i="27"/>
  <c r="P377" i="27"/>
  <c r="O377" i="27"/>
  <c r="Q377" i="27" s="1"/>
  <c r="P376" i="27"/>
  <c r="Q376" i="27" s="1"/>
  <c r="O376" i="27"/>
  <c r="P375" i="27"/>
  <c r="O375" i="27"/>
  <c r="Q375" i="27" s="1"/>
  <c r="P374" i="27"/>
  <c r="Q374" i="27" s="1"/>
  <c r="O374" i="27"/>
  <c r="P373" i="27"/>
  <c r="O373" i="27"/>
  <c r="Q373" i="27" s="1"/>
  <c r="P372" i="27"/>
  <c r="Q372" i="27" s="1"/>
  <c r="O372" i="27"/>
  <c r="P371" i="27"/>
  <c r="O371" i="27"/>
  <c r="Q371" i="27" s="1"/>
  <c r="P370" i="27"/>
  <c r="Q370" i="27" s="1"/>
  <c r="O370" i="27"/>
  <c r="P369" i="27"/>
  <c r="O369" i="27"/>
  <c r="Q369" i="27" s="1"/>
  <c r="P368" i="27"/>
  <c r="Q368" i="27" s="1"/>
  <c r="O368" i="27"/>
  <c r="P367" i="27"/>
  <c r="O367" i="27"/>
  <c r="Q367" i="27" s="1"/>
  <c r="P366" i="27"/>
  <c r="Q366" i="27" s="1"/>
  <c r="O366" i="27"/>
  <c r="P365" i="27"/>
  <c r="O365" i="27"/>
  <c r="Q365" i="27" s="1"/>
  <c r="P364" i="27"/>
  <c r="Q364" i="27" s="1"/>
  <c r="O364" i="27"/>
  <c r="P363" i="27"/>
  <c r="O363" i="27"/>
  <c r="Q363" i="27" s="1"/>
  <c r="P362" i="27"/>
  <c r="Q362" i="27" s="1"/>
  <c r="O362" i="27"/>
  <c r="P361" i="27"/>
  <c r="O361" i="27"/>
  <c r="Q361" i="27" s="1"/>
  <c r="P360" i="27"/>
  <c r="Q360" i="27" s="1"/>
  <c r="O360" i="27"/>
  <c r="P359" i="27"/>
  <c r="O359" i="27"/>
  <c r="Q359" i="27" s="1"/>
  <c r="P358" i="27"/>
  <c r="Q358" i="27" s="1"/>
  <c r="O358" i="27"/>
  <c r="P357" i="27"/>
  <c r="O357" i="27"/>
  <c r="Q357" i="27" s="1"/>
  <c r="P356" i="27"/>
  <c r="Q356" i="27" s="1"/>
  <c r="O356" i="27"/>
  <c r="P355" i="27"/>
  <c r="O355" i="27"/>
  <c r="Q355" i="27" s="1"/>
  <c r="P354" i="27"/>
  <c r="Q354" i="27" s="1"/>
  <c r="O354" i="27"/>
  <c r="P353" i="27"/>
  <c r="O353" i="27"/>
  <c r="Q353" i="27" s="1"/>
  <c r="P352" i="27"/>
  <c r="Q352" i="27" s="1"/>
  <c r="O352" i="27"/>
  <c r="P351" i="27"/>
  <c r="O351" i="27"/>
  <c r="Q351" i="27" s="1"/>
  <c r="P350" i="27"/>
  <c r="Q350" i="27" s="1"/>
  <c r="O350" i="27"/>
  <c r="P349" i="27"/>
  <c r="O349" i="27"/>
  <c r="Q349" i="27" s="1"/>
  <c r="P348" i="27"/>
  <c r="Q348" i="27" s="1"/>
  <c r="O348" i="27"/>
  <c r="P347" i="27"/>
  <c r="O347" i="27"/>
  <c r="Q347" i="27" s="1"/>
  <c r="P346" i="27"/>
  <c r="Q346" i="27" s="1"/>
  <c r="O346" i="27"/>
  <c r="P345" i="27"/>
  <c r="O345" i="27"/>
  <c r="Q345" i="27" s="1"/>
  <c r="P344" i="27"/>
  <c r="Q344" i="27" s="1"/>
  <c r="O344" i="27"/>
  <c r="P343" i="27"/>
  <c r="O343" i="27"/>
  <c r="Q343" i="27" s="1"/>
  <c r="P342" i="27"/>
  <c r="Q342" i="27" s="1"/>
  <c r="O342" i="27"/>
  <c r="P341" i="27"/>
  <c r="O341" i="27"/>
  <c r="Q341" i="27" s="1"/>
  <c r="P340" i="27"/>
  <c r="Q340" i="27" s="1"/>
  <c r="O340" i="27"/>
  <c r="P339" i="27"/>
  <c r="O339" i="27"/>
  <c r="Q339" i="27" s="1"/>
  <c r="P338" i="27"/>
  <c r="Q338" i="27" s="1"/>
  <c r="O338" i="27"/>
  <c r="P337" i="27"/>
  <c r="O337" i="27"/>
  <c r="Q337" i="27" s="1"/>
  <c r="P336" i="27"/>
  <c r="Q336" i="27" s="1"/>
  <c r="O336" i="27"/>
  <c r="P335" i="27"/>
  <c r="O335" i="27"/>
  <c r="Q335" i="27" s="1"/>
  <c r="P334" i="27"/>
  <c r="Q334" i="27" s="1"/>
  <c r="O334" i="27"/>
  <c r="P333" i="27"/>
  <c r="O333" i="27"/>
  <c r="Q333" i="27" s="1"/>
  <c r="P332" i="27"/>
  <c r="Q332" i="27" s="1"/>
  <c r="O332" i="27"/>
  <c r="P331" i="27"/>
  <c r="O331" i="27"/>
  <c r="Q331" i="27" s="1"/>
  <c r="P330" i="27"/>
  <c r="Q330" i="27" s="1"/>
  <c r="O330" i="27"/>
  <c r="P329" i="27"/>
  <c r="O329" i="27"/>
  <c r="Q329" i="27" s="1"/>
  <c r="P328" i="27"/>
  <c r="Q328" i="27" s="1"/>
  <c r="O328" i="27"/>
  <c r="P327" i="27"/>
  <c r="O327" i="27"/>
  <c r="Q327" i="27" s="1"/>
  <c r="P326" i="27"/>
  <c r="Q326" i="27" s="1"/>
  <c r="O326" i="27"/>
  <c r="P325" i="27"/>
  <c r="O325" i="27"/>
  <c r="Q325" i="27" s="1"/>
  <c r="P324" i="27"/>
  <c r="Q324" i="27" s="1"/>
  <c r="O324" i="27"/>
  <c r="P323" i="27"/>
  <c r="O323" i="27"/>
  <c r="Q323" i="27" s="1"/>
  <c r="P322" i="27"/>
  <c r="Q322" i="27" s="1"/>
  <c r="O322" i="27"/>
  <c r="P321" i="27"/>
  <c r="O321" i="27"/>
  <c r="Q321" i="27" s="1"/>
  <c r="P320" i="27"/>
  <c r="Q320" i="27" s="1"/>
  <c r="O320" i="27"/>
  <c r="P319" i="27"/>
  <c r="O319" i="27"/>
  <c r="Q319" i="27" s="1"/>
  <c r="P318" i="27"/>
  <c r="Q318" i="27" s="1"/>
  <c r="O318" i="27"/>
  <c r="P317" i="27"/>
  <c r="O317" i="27"/>
  <c r="Q317" i="27" s="1"/>
  <c r="P316" i="27"/>
  <c r="Q316" i="27" s="1"/>
  <c r="O316" i="27"/>
  <c r="P315" i="27"/>
  <c r="O315" i="27"/>
  <c r="Q315" i="27" s="1"/>
  <c r="P314" i="27"/>
  <c r="Q314" i="27" s="1"/>
  <c r="O314" i="27"/>
  <c r="P313" i="27"/>
  <c r="O313" i="27"/>
  <c r="Q313" i="27" s="1"/>
  <c r="P312" i="27"/>
  <c r="Q312" i="27" s="1"/>
  <c r="O312" i="27"/>
  <c r="P311" i="27"/>
  <c r="O311" i="27"/>
  <c r="Q311" i="27" s="1"/>
  <c r="P310" i="27"/>
  <c r="Q310" i="27" s="1"/>
  <c r="O310" i="27"/>
  <c r="P309" i="27"/>
  <c r="O309" i="27"/>
  <c r="Q309" i="27" s="1"/>
  <c r="P308" i="27"/>
  <c r="Q308" i="27" s="1"/>
  <c r="O308" i="27"/>
  <c r="P307" i="27"/>
  <c r="O307" i="27"/>
  <c r="Q307" i="27" s="1"/>
  <c r="P306" i="27"/>
  <c r="Q306" i="27" s="1"/>
  <c r="O306" i="27"/>
  <c r="P305" i="27"/>
  <c r="O305" i="27"/>
  <c r="Q305" i="27" s="1"/>
  <c r="O304" i="27"/>
  <c r="Q304" i="27" s="1"/>
  <c r="P303" i="27"/>
  <c r="Q303" i="27" s="1"/>
  <c r="O303" i="27"/>
  <c r="Q302" i="27"/>
  <c r="O302" i="27"/>
  <c r="P301" i="27"/>
  <c r="O301" i="27"/>
  <c r="Q301" i="27" s="1"/>
  <c r="P300" i="27"/>
  <c r="Q300" i="27" s="1"/>
  <c r="O300" i="27"/>
  <c r="P299" i="27"/>
  <c r="O299" i="27"/>
  <c r="Q299" i="27" s="1"/>
  <c r="P298" i="27"/>
  <c r="Q298" i="27" s="1"/>
  <c r="O298" i="27"/>
  <c r="P297" i="27"/>
  <c r="O297" i="27"/>
  <c r="Q297" i="27" s="1"/>
  <c r="P296" i="27"/>
  <c r="Q296" i="27" s="1"/>
  <c r="O296" i="27"/>
  <c r="P295" i="27"/>
  <c r="O295" i="27"/>
  <c r="Q295" i="27" s="1"/>
  <c r="P294" i="27"/>
  <c r="Q294" i="27" s="1"/>
  <c r="O294" i="27"/>
  <c r="P293" i="27"/>
  <c r="O293" i="27"/>
  <c r="Q293" i="27" s="1"/>
  <c r="P292" i="27"/>
  <c r="Q292" i="27" s="1"/>
  <c r="O292" i="27"/>
  <c r="P291" i="27"/>
  <c r="O291" i="27"/>
  <c r="Q291" i="27" s="1"/>
  <c r="P290" i="27"/>
  <c r="Q290" i="27" s="1"/>
  <c r="O290" i="27"/>
  <c r="P289" i="27"/>
  <c r="O289" i="27"/>
  <c r="Q289" i="27" s="1"/>
  <c r="P288" i="27"/>
  <c r="Q288" i="27" s="1"/>
  <c r="O288" i="27"/>
  <c r="P287" i="27"/>
  <c r="O287" i="27"/>
  <c r="Q287" i="27" s="1"/>
  <c r="P286" i="27"/>
  <c r="Q286" i="27" s="1"/>
  <c r="O286" i="27"/>
  <c r="P285" i="27"/>
  <c r="O285" i="27"/>
  <c r="Q285" i="27" s="1"/>
  <c r="P284" i="27"/>
  <c r="Q284" i="27" s="1"/>
  <c r="O284" i="27"/>
  <c r="P283" i="27"/>
  <c r="O283" i="27"/>
  <c r="Q283" i="27" s="1"/>
  <c r="P282" i="27"/>
  <c r="Q282" i="27" s="1"/>
  <c r="O282" i="27"/>
  <c r="P281" i="27"/>
  <c r="O281" i="27"/>
  <c r="Q281" i="27" s="1"/>
  <c r="P280" i="27"/>
  <c r="Q280" i="27" s="1"/>
  <c r="O280" i="27"/>
  <c r="P279" i="27"/>
  <c r="O279" i="27"/>
  <c r="Q279" i="27" s="1"/>
  <c r="P278" i="27"/>
  <c r="Q278" i="27" s="1"/>
  <c r="O278" i="27"/>
  <c r="P277" i="27"/>
  <c r="O277" i="27"/>
  <c r="Q277" i="27" s="1"/>
  <c r="P276" i="27"/>
  <c r="Q276" i="27" s="1"/>
  <c r="O276" i="27"/>
  <c r="P275" i="27"/>
  <c r="O275" i="27"/>
  <c r="Q275" i="27" s="1"/>
  <c r="P274" i="27"/>
  <c r="Q274" i="27" s="1"/>
  <c r="O274" i="27"/>
  <c r="P273" i="27"/>
  <c r="O273" i="27"/>
  <c r="Q273" i="27" s="1"/>
  <c r="P272" i="27"/>
  <c r="Q272" i="27" s="1"/>
  <c r="O272" i="27"/>
  <c r="P271" i="27"/>
  <c r="O271" i="27"/>
  <c r="Q271" i="27" s="1"/>
  <c r="P270" i="27"/>
  <c r="Q270" i="27" s="1"/>
  <c r="O270" i="27"/>
  <c r="P269" i="27"/>
  <c r="O269" i="27"/>
  <c r="Q269" i="27" s="1"/>
  <c r="P268" i="27"/>
  <c r="Q268" i="27" s="1"/>
  <c r="O268" i="27"/>
  <c r="P267" i="27"/>
  <c r="O267" i="27"/>
  <c r="Q267" i="27" s="1"/>
  <c r="P266" i="27"/>
  <c r="Q266" i="27" s="1"/>
  <c r="O266" i="27"/>
  <c r="P265" i="27"/>
  <c r="O265" i="27"/>
  <c r="Q265" i="27" s="1"/>
  <c r="P264" i="27"/>
  <c r="Q264" i="27" s="1"/>
  <c r="O264" i="27"/>
  <c r="P263" i="27"/>
  <c r="O263" i="27"/>
  <c r="Q263" i="27" s="1"/>
  <c r="P262" i="27"/>
  <c r="Q262" i="27" s="1"/>
  <c r="O262" i="27"/>
  <c r="P261" i="27"/>
  <c r="O261" i="27"/>
  <c r="Q261" i="27" s="1"/>
  <c r="P260" i="27"/>
  <c r="Q260" i="27" s="1"/>
  <c r="O260" i="27"/>
  <c r="P259" i="27"/>
  <c r="O259" i="27"/>
  <c r="Q259" i="27" s="1"/>
  <c r="P258" i="27"/>
  <c r="Q258" i="27" s="1"/>
  <c r="O258" i="27"/>
  <c r="P257" i="27"/>
  <c r="O257" i="27"/>
  <c r="Q257" i="27" s="1"/>
  <c r="P256" i="27"/>
  <c r="Q256" i="27" s="1"/>
  <c r="O256" i="27"/>
  <c r="P255" i="27"/>
  <c r="O255" i="27"/>
  <c r="Q255" i="27" s="1"/>
  <c r="P254" i="27"/>
  <c r="Q254" i="27" s="1"/>
  <c r="O254" i="27"/>
  <c r="P253" i="27"/>
  <c r="O253" i="27"/>
  <c r="Q253" i="27" s="1"/>
  <c r="P252" i="27"/>
  <c r="Q252" i="27" s="1"/>
  <c r="O252" i="27"/>
  <c r="P251" i="27"/>
  <c r="O251" i="27"/>
  <c r="Q251" i="27" s="1"/>
  <c r="P250" i="27"/>
  <c r="Q250" i="27" s="1"/>
  <c r="O250" i="27"/>
  <c r="P249" i="27"/>
  <c r="O249" i="27"/>
  <c r="Q249" i="27" s="1"/>
  <c r="P248" i="27"/>
  <c r="Q248" i="27" s="1"/>
  <c r="O248" i="27"/>
  <c r="P247" i="27"/>
  <c r="O247" i="27"/>
  <c r="Q247" i="27" s="1"/>
  <c r="P246" i="27"/>
  <c r="Q246" i="27" s="1"/>
  <c r="O246" i="27"/>
  <c r="P245" i="27"/>
  <c r="O245" i="27"/>
  <c r="Q245" i="27" s="1"/>
  <c r="P244" i="27"/>
  <c r="Q244" i="27" s="1"/>
  <c r="O244" i="27"/>
  <c r="P243" i="27"/>
  <c r="O243" i="27"/>
  <c r="Q243" i="27" s="1"/>
  <c r="P242" i="27"/>
  <c r="Q242" i="27" s="1"/>
  <c r="O242" i="27"/>
  <c r="P241" i="27"/>
  <c r="O241" i="27"/>
  <c r="Q241" i="27" s="1"/>
  <c r="P240" i="27"/>
  <c r="Q240" i="27" s="1"/>
  <c r="O240" i="27"/>
  <c r="P239" i="27"/>
  <c r="O239" i="27"/>
  <c r="Q239" i="27" s="1"/>
  <c r="P238" i="27"/>
  <c r="Q238" i="27" s="1"/>
  <c r="O238" i="27"/>
  <c r="P237" i="27"/>
  <c r="O237" i="27"/>
  <c r="Q237" i="27" s="1"/>
  <c r="P236" i="27"/>
  <c r="Q236" i="27" s="1"/>
  <c r="O236" i="27"/>
  <c r="P235" i="27"/>
  <c r="O235" i="27"/>
  <c r="Q235" i="27" s="1"/>
  <c r="P234" i="27"/>
  <c r="Q234" i="27" s="1"/>
  <c r="O234" i="27"/>
  <c r="P233" i="27"/>
  <c r="O233" i="27"/>
  <c r="Q233" i="27" s="1"/>
  <c r="P232" i="27"/>
  <c r="Q232" i="27" s="1"/>
  <c r="O232" i="27"/>
  <c r="P231" i="27"/>
  <c r="O231" i="27"/>
  <c r="Q231" i="27" s="1"/>
  <c r="P230" i="27"/>
  <c r="Q230" i="27" s="1"/>
  <c r="O230" i="27"/>
  <c r="P229" i="27"/>
  <c r="O229" i="27"/>
  <c r="Q229" i="27" s="1"/>
  <c r="P228" i="27"/>
  <c r="Q228" i="27" s="1"/>
  <c r="O228" i="27"/>
  <c r="P227" i="27"/>
  <c r="O227" i="27"/>
  <c r="Q227" i="27" s="1"/>
  <c r="P226" i="27"/>
  <c r="Q226" i="27" s="1"/>
  <c r="O226" i="27"/>
  <c r="P225" i="27"/>
  <c r="O225" i="27"/>
  <c r="Q225" i="27" s="1"/>
  <c r="P224" i="27"/>
  <c r="Q224" i="27" s="1"/>
  <c r="O224" i="27"/>
  <c r="P223" i="27"/>
  <c r="O223" i="27"/>
  <c r="Q223" i="27" s="1"/>
  <c r="P222" i="27"/>
  <c r="Q222" i="27" s="1"/>
  <c r="O222" i="27"/>
  <c r="P221" i="27"/>
  <c r="O221" i="27"/>
  <c r="Q221" i="27" s="1"/>
  <c r="P220" i="27"/>
  <c r="Q220" i="27" s="1"/>
  <c r="O220" i="27"/>
  <c r="P219" i="27"/>
  <c r="O219" i="27"/>
  <c r="Q219" i="27" s="1"/>
  <c r="P218" i="27"/>
  <c r="Q218" i="27" s="1"/>
  <c r="O218" i="27"/>
  <c r="P217" i="27"/>
  <c r="O217" i="27"/>
  <c r="Q217" i="27" s="1"/>
  <c r="P216" i="27"/>
  <c r="Q216" i="27" s="1"/>
  <c r="O216" i="27"/>
  <c r="P215" i="27"/>
  <c r="O215" i="27"/>
  <c r="Q215" i="27" s="1"/>
  <c r="P214" i="27"/>
  <c r="Q214" i="27" s="1"/>
  <c r="O214" i="27"/>
  <c r="P213" i="27"/>
  <c r="O213" i="27"/>
  <c r="Q213" i="27" s="1"/>
  <c r="P212" i="27"/>
  <c r="Q212" i="27" s="1"/>
  <c r="O212" i="27"/>
  <c r="P211" i="27"/>
  <c r="O211" i="27"/>
  <c r="Q211" i="27" s="1"/>
  <c r="P210" i="27"/>
  <c r="Q210" i="27" s="1"/>
  <c r="O210" i="27"/>
  <c r="P209" i="27"/>
  <c r="O209" i="27"/>
  <c r="Q209" i="27" s="1"/>
  <c r="P208" i="27"/>
  <c r="Q208" i="27" s="1"/>
  <c r="O208" i="27"/>
  <c r="P207" i="27"/>
  <c r="O207" i="27"/>
  <c r="Q207" i="27" s="1"/>
  <c r="P206" i="27"/>
  <c r="Q206" i="27" s="1"/>
  <c r="O206" i="27"/>
  <c r="P205" i="27"/>
  <c r="O205" i="27"/>
  <c r="Q205" i="27" s="1"/>
  <c r="P204" i="27"/>
  <c r="Q204" i="27" s="1"/>
  <c r="O204" i="27"/>
  <c r="P203" i="27"/>
  <c r="O203" i="27"/>
  <c r="Q203" i="27" s="1"/>
  <c r="P202" i="27"/>
  <c r="Q202" i="27" s="1"/>
  <c r="O202" i="27"/>
  <c r="P201" i="27"/>
  <c r="O201" i="27"/>
  <c r="Q201" i="27" s="1"/>
  <c r="P200" i="27"/>
  <c r="Q200" i="27" s="1"/>
  <c r="O200" i="27"/>
  <c r="P199" i="27"/>
  <c r="O199" i="27"/>
  <c r="Q199" i="27" s="1"/>
  <c r="P198" i="27"/>
  <c r="Q198" i="27" s="1"/>
  <c r="O198" i="27"/>
  <c r="P197" i="27"/>
  <c r="O197" i="27"/>
  <c r="Q197" i="27" s="1"/>
  <c r="P196" i="27"/>
  <c r="Q196" i="27" s="1"/>
  <c r="O196" i="27"/>
  <c r="P195" i="27"/>
  <c r="O195" i="27"/>
  <c r="Q195" i="27" s="1"/>
  <c r="P194" i="27"/>
  <c r="Q194" i="27" s="1"/>
  <c r="O194" i="27"/>
  <c r="P193" i="27"/>
  <c r="O193" i="27"/>
  <c r="Q193" i="27" s="1"/>
  <c r="P192" i="27"/>
  <c r="Q192" i="27" s="1"/>
  <c r="O192" i="27"/>
  <c r="P191" i="27"/>
  <c r="O191" i="27"/>
  <c r="Q191" i="27" s="1"/>
  <c r="P190" i="27"/>
  <c r="Q190" i="27" s="1"/>
  <c r="O190" i="27"/>
  <c r="P189" i="27"/>
  <c r="O189" i="27"/>
  <c r="Q189" i="27" s="1"/>
  <c r="P188" i="27"/>
  <c r="Q188" i="27" s="1"/>
  <c r="O188" i="27"/>
  <c r="P187" i="27"/>
  <c r="O187" i="27"/>
  <c r="Q187" i="27" s="1"/>
  <c r="P186" i="27"/>
  <c r="Q186" i="27" s="1"/>
  <c r="O186" i="27"/>
  <c r="P185" i="27"/>
  <c r="O185" i="27"/>
  <c r="Q185" i="27" s="1"/>
  <c r="P184" i="27"/>
  <c r="Q184" i="27" s="1"/>
  <c r="O184" i="27"/>
  <c r="P183" i="27"/>
  <c r="O183" i="27"/>
  <c r="Q183" i="27" s="1"/>
  <c r="P182" i="27"/>
  <c r="Q182" i="27" s="1"/>
  <c r="O182" i="27"/>
  <c r="P181" i="27"/>
  <c r="O181" i="27"/>
  <c r="Q181" i="27" s="1"/>
  <c r="P180" i="27"/>
  <c r="Q180" i="27" s="1"/>
  <c r="O180" i="27"/>
  <c r="P179" i="27"/>
  <c r="O179" i="27"/>
  <c r="Q179" i="27" s="1"/>
  <c r="P178" i="27"/>
  <c r="Q178" i="27" s="1"/>
  <c r="O178" i="27"/>
  <c r="P177" i="27"/>
  <c r="O177" i="27"/>
  <c r="Q177" i="27" s="1"/>
  <c r="P176" i="27"/>
  <c r="Q176" i="27" s="1"/>
  <c r="O176" i="27"/>
  <c r="P175" i="27"/>
  <c r="O175" i="27"/>
  <c r="Q175" i="27" s="1"/>
  <c r="P174" i="27"/>
  <c r="Q174" i="27" s="1"/>
  <c r="O174" i="27"/>
  <c r="P173" i="27"/>
  <c r="O173" i="27"/>
  <c r="Q173" i="27" s="1"/>
  <c r="P172" i="27"/>
  <c r="Q172" i="27" s="1"/>
  <c r="O172" i="27"/>
  <c r="P171" i="27"/>
  <c r="O171" i="27"/>
  <c r="Q171" i="27" s="1"/>
  <c r="P170" i="27"/>
  <c r="Q170" i="27" s="1"/>
  <c r="O170" i="27"/>
  <c r="P169" i="27"/>
  <c r="O169" i="27"/>
  <c r="Q169" i="27" s="1"/>
  <c r="P168" i="27"/>
  <c r="Q168" i="27" s="1"/>
  <c r="O168" i="27"/>
  <c r="P167" i="27"/>
  <c r="O167" i="27"/>
  <c r="Q167" i="27" s="1"/>
  <c r="P166" i="27"/>
  <c r="Q166" i="27" s="1"/>
  <c r="O166" i="27"/>
  <c r="P165" i="27"/>
  <c r="O165" i="27"/>
  <c r="Q165" i="27" s="1"/>
  <c r="P164" i="27"/>
  <c r="Q164" i="27" s="1"/>
  <c r="O164" i="27"/>
  <c r="P163" i="27"/>
  <c r="O163" i="27"/>
  <c r="Q163" i="27" s="1"/>
  <c r="P162" i="27"/>
  <c r="Q162" i="27" s="1"/>
  <c r="O162" i="27"/>
  <c r="P161" i="27"/>
  <c r="O161" i="27"/>
  <c r="Q161" i="27" s="1"/>
  <c r="P160" i="27"/>
  <c r="Q160" i="27" s="1"/>
  <c r="O160" i="27"/>
  <c r="P159" i="27"/>
  <c r="O159" i="27"/>
  <c r="Q159" i="27" s="1"/>
  <c r="P158" i="27"/>
  <c r="Q158" i="27" s="1"/>
  <c r="O158" i="27"/>
  <c r="P157" i="27"/>
  <c r="O157" i="27"/>
  <c r="Q157" i="27" s="1"/>
  <c r="P156" i="27"/>
  <c r="Q156" i="27" s="1"/>
  <c r="O156" i="27"/>
  <c r="P155" i="27"/>
  <c r="O155" i="27"/>
  <c r="Q155" i="27" s="1"/>
  <c r="P154" i="27"/>
  <c r="Q154" i="27" s="1"/>
  <c r="O154" i="27"/>
  <c r="P153" i="27"/>
  <c r="O153" i="27"/>
  <c r="Q153" i="27" s="1"/>
  <c r="P152" i="27"/>
  <c r="Q152" i="27" s="1"/>
  <c r="O152" i="27"/>
  <c r="P151" i="27"/>
  <c r="O151" i="27"/>
  <c r="Q151" i="27" s="1"/>
  <c r="P150" i="27"/>
  <c r="Q150" i="27" s="1"/>
  <c r="O150" i="27"/>
  <c r="P149" i="27"/>
  <c r="O149" i="27"/>
  <c r="Q149" i="27" s="1"/>
  <c r="P148" i="27"/>
  <c r="Q148" i="27" s="1"/>
  <c r="O148" i="27"/>
  <c r="P147" i="27"/>
  <c r="O147" i="27"/>
  <c r="Q147" i="27" s="1"/>
  <c r="P146" i="27"/>
  <c r="Q146" i="27" s="1"/>
  <c r="O146" i="27"/>
  <c r="P145" i="27"/>
  <c r="O145" i="27"/>
  <c r="Q145" i="27" s="1"/>
  <c r="P144" i="27"/>
  <c r="Q144" i="27" s="1"/>
  <c r="O144" i="27"/>
  <c r="P143" i="27"/>
  <c r="O143" i="27"/>
  <c r="Q143" i="27" s="1"/>
  <c r="P142" i="27"/>
  <c r="Q142" i="27" s="1"/>
  <c r="O142" i="27"/>
  <c r="P141" i="27"/>
  <c r="O141" i="27"/>
  <c r="Q141" i="27" s="1"/>
  <c r="P140" i="27"/>
  <c r="Q140" i="27" s="1"/>
  <c r="O140" i="27"/>
  <c r="P139" i="27"/>
  <c r="O139" i="27"/>
  <c r="Q139" i="27" s="1"/>
  <c r="P138" i="27"/>
  <c r="Q138" i="27" s="1"/>
  <c r="O138" i="27"/>
  <c r="P137" i="27"/>
  <c r="O137" i="27"/>
  <c r="Q137" i="27" s="1"/>
  <c r="P136" i="27"/>
  <c r="Q136" i="27" s="1"/>
  <c r="O136" i="27"/>
  <c r="P135" i="27"/>
  <c r="O135" i="27"/>
  <c r="Q135" i="27" s="1"/>
  <c r="P134" i="27"/>
  <c r="Q134" i="27" s="1"/>
  <c r="O134" i="27"/>
  <c r="P133" i="27"/>
  <c r="O133" i="27"/>
  <c r="Q133" i="27" s="1"/>
  <c r="P132" i="27"/>
  <c r="Q132" i="27" s="1"/>
  <c r="O132" i="27"/>
  <c r="P131" i="27"/>
  <c r="O131" i="27"/>
  <c r="Q131" i="27" s="1"/>
  <c r="P130" i="27"/>
  <c r="Q130" i="27" s="1"/>
  <c r="O130" i="27"/>
  <c r="P129" i="27"/>
  <c r="O129" i="27"/>
  <c r="Q129" i="27" s="1"/>
  <c r="P128" i="27"/>
  <c r="Q128" i="27" s="1"/>
  <c r="O128" i="27"/>
  <c r="P127" i="27"/>
  <c r="O127" i="27"/>
  <c r="Q127" i="27" s="1"/>
  <c r="P126" i="27"/>
  <c r="Q126" i="27" s="1"/>
  <c r="O126" i="27"/>
  <c r="P125" i="27"/>
  <c r="O125" i="27"/>
  <c r="Q125" i="27" s="1"/>
  <c r="P124" i="27"/>
  <c r="Q124" i="27" s="1"/>
  <c r="O124" i="27"/>
  <c r="P123" i="27"/>
  <c r="O123" i="27"/>
  <c r="Q123" i="27" s="1"/>
  <c r="P122" i="27"/>
  <c r="Q122" i="27" s="1"/>
  <c r="O122" i="27"/>
  <c r="P121" i="27"/>
  <c r="O121" i="27"/>
  <c r="Q121" i="27" s="1"/>
  <c r="P120" i="27"/>
  <c r="Q120" i="27" s="1"/>
  <c r="O120" i="27"/>
  <c r="P119" i="27"/>
  <c r="O119" i="27"/>
  <c r="Q119" i="27" s="1"/>
  <c r="P118" i="27"/>
  <c r="Q118" i="27" s="1"/>
  <c r="O118" i="27"/>
  <c r="P117" i="27"/>
  <c r="O117" i="27"/>
  <c r="Q117" i="27" s="1"/>
  <c r="P116" i="27"/>
  <c r="Q116" i="27" s="1"/>
  <c r="O116" i="27"/>
  <c r="P115" i="27"/>
  <c r="O115" i="27"/>
  <c r="Q115" i="27" s="1"/>
  <c r="P114" i="27"/>
  <c r="Q114" i="27" s="1"/>
  <c r="O114" i="27"/>
  <c r="P113" i="27"/>
  <c r="O113" i="27"/>
  <c r="Q113" i="27" s="1"/>
  <c r="P112" i="27"/>
  <c r="Q112" i="27" s="1"/>
  <c r="O112" i="27"/>
  <c r="P111" i="27"/>
  <c r="O111" i="27"/>
  <c r="Q111" i="27" s="1"/>
  <c r="P110" i="27"/>
  <c r="Q110" i="27" s="1"/>
  <c r="O110" i="27"/>
  <c r="P109" i="27"/>
  <c r="O109" i="27"/>
  <c r="Q109" i="27" s="1"/>
  <c r="P108" i="27"/>
  <c r="Q108" i="27" s="1"/>
  <c r="O108" i="27"/>
  <c r="P107" i="27"/>
  <c r="O107" i="27"/>
  <c r="Q107" i="27" s="1"/>
  <c r="P106" i="27"/>
  <c r="Q106" i="27" s="1"/>
  <c r="O106" i="27"/>
  <c r="P105" i="27"/>
  <c r="O105" i="27"/>
  <c r="Q105" i="27" s="1"/>
  <c r="P104" i="27"/>
  <c r="Q104" i="27" s="1"/>
  <c r="O104" i="27"/>
  <c r="P103" i="27"/>
  <c r="O103" i="27"/>
  <c r="Q103" i="27" s="1"/>
  <c r="P102" i="27"/>
  <c r="Q102" i="27" s="1"/>
  <c r="O102" i="27"/>
  <c r="P101" i="27"/>
  <c r="O101" i="27"/>
  <c r="Q101" i="27" s="1"/>
  <c r="P100" i="27"/>
  <c r="Q100" i="27" s="1"/>
  <c r="O100" i="27"/>
  <c r="P99" i="27"/>
  <c r="O99" i="27"/>
  <c r="Q99" i="27" s="1"/>
  <c r="P98" i="27"/>
  <c r="Q98" i="27" s="1"/>
  <c r="O98" i="27"/>
  <c r="P97" i="27"/>
  <c r="O97" i="27"/>
  <c r="Q97" i="27" s="1"/>
  <c r="P96" i="27"/>
  <c r="Q96" i="27" s="1"/>
  <c r="O96" i="27"/>
  <c r="P95" i="27"/>
  <c r="O95" i="27"/>
  <c r="Q95" i="27" s="1"/>
  <c r="P94" i="27"/>
  <c r="Q94" i="27" s="1"/>
  <c r="O94" i="27"/>
  <c r="P93" i="27"/>
  <c r="O93" i="27"/>
  <c r="Q93" i="27" s="1"/>
  <c r="P92" i="27"/>
  <c r="Q92" i="27" s="1"/>
  <c r="O92" i="27"/>
  <c r="P91" i="27"/>
  <c r="O91" i="27"/>
  <c r="Q91" i="27" s="1"/>
  <c r="P90" i="27"/>
  <c r="Q90" i="27" s="1"/>
  <c r="O90" i="27"/>
  <c r="P89" i="27"/>
  <c r="O89" i="27"/>
  <c r="Q89" i="27" s="1"/>
  <c r="P88" i="27"/>
  <c r="Q88" i="27" s="1"/>
  <c r="O88" i="27"/>
  <c r="P87" i="27"/>
  <c r="O87" i="27"/>
  <c r="Q87" i="27" s="1"/>
  <c r="P86" i="27"/>
  <c r="Q86" i="27" s="1"/>
  <c r="O86" i="27"/>
  <c r="P85" i="27"/>
  <c r="O85" i="27"/>
  <c r="Q85" i="27" s="1"/>
  <c r="P84" i="27"/>
  <c r="Q84" i="27" s="1"/>
  <c r="O84" i="27"/>
  <c r="P83" i="27"/>
  <c r="O83" i="27"/>
  <c r="Q83" i="27" s="1"/>
  <c r="P82" i="27"/>
  <c r="Q82" i="27" s="1"/>
  <c r="O82" i="27"/>
  <c r="P81" i="27"/>
  <c r="O81" i="27"/>
  <c r="Q81" i="27" s="1"/>
  <c r="P80" i="27"/>
  <c r="Q80" i="27" s="1"/>
  <c r="O80" i="27"/>
  <c r="P79" i="27"/>
  <c r="O79" i="27"/>
  <c r="Q79" i="27" s="1"/>
  <c r="P78" i="27"/>
  <c r="Q78" i="27" s="1"/>
  <c r="O78" i="27"/>
  <c r="P77" i="27"/>
  <c r="O77" i="27"/>
  <c r="Q77" i="27" s="1"/>
  <c r="P76" i="27"/>
  <c r="Q76" i="27" s="1"/>
  <c r="O76" i="27"/>
  <c r="P75" i="27"/>
  <c r="Q75" i="27" s="1"/>
  <c r="O75" i="27"/>
  <c r="P74" i="27"/>
  <c r="Q74" i="27" s="1"/>
  <c r="O74" i="27"/>
  <c r="P73" i="27"/>
  <c r="Q73" i="27" s="1"/>
  <c r="O73" i="27"/>
  <c r="P72" i="27"/>
  <c r="Q72" i="27" s="1"/>
  <c r="O72" i="27"/>
  <c r="P71" i="27"/>
  <c r="Q71" i="27" s="1"/>
  <c r="O71" i="27"/>
  <c r="P70" i="27"/>
  <c r="Q70" i="27" s="1"/>
  <c r="O70" i="27"/>
  <c r="P69" i="27"/>
  <c r="Q69" i="27" s="1"/>
  <c r="O69" i="27"/>
  <c r="P68" i="27"/>
  <c r="Q68" i="27" s="1"/>
  <c r="O68" i="27"/>
  <c r="P67" i="27"/>
  <c r="Q67" i="27" s="1"/>
  <c r="O67" i="27"/>
  <c r="P66" i="27"/>
  <c r="Q66" i="27" s="1"/>
  <c r="O66" i="27"/>
  <c r="P65" i="27"/>
  <c r="Q65" i="27" s="1"/>
  <c r="O65" i="27"/>
  <c r="P64" i="27"/>
  <c r="Q64" i="27" s="1"/>
  <c r="O64" i="27"/>
  <c r="P63" i="27"/>
  <c r="Q63" i="27" s="1"/>
  <c r="O63" i="27"/>
  <c r="P62" i="27"/>
  <c r="Q62" i="27" s="1"/>
  <c r="O62" i="27"/>
  <c r="P61" i="27"/>
  <c r="Q61" i="27" s="1"/>
  <c r="O61" i="27"/>
  <c r="P60" i="27"/>
  <c r="Q60" i="27" s="1"/>
  <c r="O60" i="27"/>
  <c r="P59" i="27"/>
  <c r="Q59" i="27" s="1"/>
  <c r="O59" i="27"/>
  <c r="P58" i="27"/>
  <c r="Q58" i="27" s="1"/>
  <c r="O58" i="27"/>
  <c r="P57" i="27"/>
  <c r="Q57" i="27" s="1"/>
  <c r="O57" i="27"/>
  <c r="P56" i="27"/>
  <c r="Q56" i="27" s="1"/>
  <c r="O56" i="27"/>
  <c r="P55" i="27"/>
  <c r="Q55" i="27" s="1"/>
  <c r="O55" i="27"/>
  <c r="P54" i="27"/>
  <c r="Q54" i="27" s="1"/>
  <c r="O54" i="27"/>
  <c r="P53" i="27"/>
  <c r="Q53" i="27" s="1"/>
  <c r="O53" i="27"/>
  <c r="P52" i="27"/>
  <c r="Q52" i="27" s="1"/>
  <c r="O52" i="27"/>
  <c r="P51" i="27"/>
  <c r="Q51" i="27" s="1"/>
  <c r="O51" i="27"/>
  <c r="P50" i="27"/>
  <c r="Q50" i="27" s="1"/>
  <c r="O50" i="27"/>
  <c r="P49" i="27"/>
  <c r="Q49" i="27" s="1"/>
  <c r="O49" i="27"/>
  <c r="P48" i="27"/>
  <c r="Q48" i="27" s="1"/>
  <c r="O48" i="27"/>
  <c r="P47" i="27"/>
  <c r="Q47" i="27" s="1"/>
  <c r="O47" i="27"/>
  <c r="P46" i="27"/>
  <c r="Q46" i="27" s="1"/>
  <c r="O46" i="27"/>
  <c r="P45" i="27"/>
  <c r="Q45" i="27" s="1"/>
  <c r="O45" i="27"/>
  <c r="P44" i="27"/>
  <c r="Q44" i="27" s="1"/>
  <c r="O44" i="27"/>
  <c r="P43" i="27"/>
  <c r="Q43" i="27" s="1"/>
  <c r="O43" i="27"/>
  <c r="P42" i="27"/>
  <c r="Q42" i="27" s="1"/>
  <c r="O42" i="27"/>
  <c r="P41" i="27"/>
  <c r="Q41" i="27" s="1"/>
  <c r="O41" i="27"/>
  <c r="P40" i="27"/>
  <c r="Q40" i="27" s="1"/>
  <c r="O40" i="27"/>
  <c r="P39" i="27"/>
  <c r="Q39" i="27" s="1"/>
  <c r="O39" i="27"/>
  <c r="P38" i="27"/>
  <c r="Q38" i="27" s="1"/>
  <c r="O38" i="27"/>
  <c r="P37" i="27"/>
  <c r="Q37" i="27" s="1"/>
  <c r="O37" i="27"/>
  <c r="P36" i="27"/>
  <c r="Q36" i="27" s="1"/>
  <c r="O36" i="27"/>
  <c r="P35" i="27"/>
  <c r="Q35" i="27" s="1"/>
  <c r="O35" i="27"/>
  <c r="P34" i="27"/>
  <c r="Q34" i="27" s="1"/>
  <c r="O34" i="27"/>
  <c r="P33" i="27"/>
  <c r="Q33" i="27" s="1"/>
  <c r="O33" i="27"/>
  <c r="P32" i="27"/>
  <c r="Q32" i="27" s="1"/>
  <c r="O32" i="27"/>
  <c r="P31" i="27"/>
  <c r="Q31" i="27" s="1"/>
  <c r="O31" i="27"/>
  <c r="P30" i="27"/>
  <c r="Q30" i="27" s="1"/>
  <c r="O30" i="27"/>
  <c r="P29" i="27"/>
  <c r="Q29" i="27" s="1"/>
  <c r="O29" i="27"/>
  <c r="P28" i="27"/>
  <c r="Q28" i="27" s="1"/>
  <c r="O28" i="27"/>
  <c r="P27" i="27"/>
  <c r="Q27" i="27" s="1"/>
  <c r="O27" i="27"/>
  <c r="P26" i="27"/>
  <c r="Q26" i="27" s="1"/>
  <c r="O26" i="27"/>
  <c r="P25" i="27"/>
  <c r="Q25" i="27" s="1"/>
  <c r="O25" i="27"/>
  <c r="P24" i="27"/>
  <c r="Q24" i="27" s="1"/>
  <c r="O24" i="27"/>
  <c r="P23" i="27"/>
  <c r="Q23" i="27" s="1"/>
  <c r="O23" i="27"/>
  <c r="P22" i="27"/>
  <c r="O22" i="27"/>
  <c r="Q22" i="27" s="1"/>
  <c r="P21" i="27"/>
  <c r="Q21" i="27" s="1"/>
  <c r="O21" i="27"/>
  <c r="P20" i="27"/>
  <c r="O20" i="27"/>
  <c r="Q20" i="27" s="1"/>
  <c r="P19" i="27"/>
  <c r="Q19" i="27" s="1"/>
  <c r="O19" i="27"/>
  <c r="P18" i="27"/>
  <c r="O18" i="27"/>
  <c r="Q18" i="27" s="1"/>
  <c r="P17" i="27"/>
  <c r="Q17" i="27" s="1"/>
  <c r="O17" i="27"/>
  <c r="P16" i="27"/>
  <c r="O16" i="27"/>
  <c r="Q16" i="27" s="1"/>
  <c r="P15" i="27"/>
  <c r="Q15" i="27" s="1"/>
  <c r="O15" i="27"/>
  <c r="P14" i="27"/>
  <c r="O14" i="27"/>
  <c r="Q14" i="27" s="1"/>
  <c r="P13" i="27"/>
  <c r="Q13" i="27" s="1"/>
  <c r="O13" i="27"/>
  <c r="P12" i="27"/>
  <c r="P602" i="27" s="1"/>
  <c r="O12" i="27"/>
  <c r="O602" i="27" s="1"/>
  <c r="Q12" i="27" l="1"/>
  <c r="Q602" i="27" s="1"/>
  <c r="Q439" i="27"/>
  <c r="M41" i="11" l="1"/>
  <c r="I41" i="11"/>
  <c r="H41" i="11"/>
  <c r="G41" i="11"/>
  <c r="P40" i="11"/>
  <c r="P41" i="11" s="1"/>
  <c r="K40" i="11"/>
  <c r="K41" i="11" s="1"/>
  <c r="M35" i="11"/>
  <c r="I35" i="11"/>
  <c r="H35" i="11"/>
  <c r="P34" i="11"/>
  <c r="P35" i="11" s="1"/>
  <c r="K34" i="11"/>
  <c r="K35" i="11" s="1"/>
  <c r="O28" i="11"/>
  <c r="M28" i="11"/>
  <c r="L28" i="11"/>
  <c r="L34" i="11" s="1"/>
  <c r="L35" i="11" s="1"/>
  <c r="J28" i="11"/>
  <c r="I28" i="11"/>
  <c r="H28" i="11"/>
  <c r="G28" i="11"/>
  <c r="P27" i="11"/>
  <c r="K27" i="11"/>
  <c r="N27" i="11" s="1"/>
  <c r="P26" i="11"/>
  <c r="K26" i="11"/>
  <c r="N26" i="11" s="1"/>
  <c r="P25" i="11"/>
  <c r="K25" i="11"/>
  <c r="N25" i="11" s="1"/>
  <c r="P24" i="11"/>
  <c r="K24" i="11"/>
  <c r="N24" i="11" s="1"/>
  <c r="P23" i="11"/>
  <c r="K23" i="11"/>
  <c r="N23" i="11" s="1"/>
  <c r="P22" i="11"/>
  <c r="K22" i="11"/>
  <c r="N22" i="11" s="1"/>
  <c r="P21" i="11"/>
  <c r="K21" i="11"/>
  <c r="N21" i="11" s="1"/>
  <c r="P20" i="11"/>
  <c r="K20" i="11"/>
  <c r="N20" i="11" s="1"/>
  <c r="P19" i="11"/>
  <c r="K19" i="11"/>
  <c r="N19" i="11" s="1"/>
  <c r="P18" i="11"/>
  <c r="K18" i="11"/>
  <c r="N18" i="11" s="1"/>
  <c r="P17" i="11"/>
  <c r="K17" i="11"/>
  <c r="N17" i="11" s="1"/>
  <c r="P16" i="11"/>
  <c r="K16" i="11"/>
  <c r="N16" i="11" s="1"/>
  <c r="P15" i="11"/>
  <c r="K15" i="11"/>
  <c r="N15" i="11" s="1"/>
  <c r="P14" i="11"/>
  <c r="K14" i="11"/>
  <c r="N14" i="11" s="1"/>
  <c r="P13" i="11"/>
  <c r="K13" i="11"/>
  <c r="N13" i="11" s="1"/>
  <c r="N28" i="11" l="1"/>
  <c r="Q14" i="11"/>
  <c r="Q15" i="11"/>
  <c r="Q18" i="11"/>
  <c r="Q19" i="11"/>
  <c r="Q21" i="11"/>
  <c r="Q22" i="11"/>
  <c r="Q24" i="11"/>
  <c r="Q25" i="11"/>
  <c r="Q27" i="11"/>
  <c r="N34" i="11"/>
  <c r="N35" i="11" s="1"/>
  <c r="K28" i="11"/>
  <c r="P28" i="11"/>
  <c r="Q16" i="11"/>
  <c r="Q17" i="11"/>
  <c r="Q20" i="11"/>
  <c r="Q23" i="11"/>
  <c r="Q26" i="11"/>
  <c r="O34" i="11"/>
  <c r="O35" i="11" s="1"/>
  <c r="Q13" i="11"/>
  <c r="J34" i="11"/>
  <c r="J35" i="11" s="1"/>
  <c r="L40" i="11"/>
  <c r="L41" i="11" s="1"/>
  <c r="N40" i="11"/>
  <c r="N41" i="11" s="1"/>
  <c r="Q34" i="11" l="1"/>
  <c r="Q35" i="11" s="1"/>
  <c r="Q28" i="11"/>
  <c r="O40" i="11"/>
  <c r="O41" i="11" s="1"/>
  <c r="Q40" i="11"/>
  <c r="Q41" i="11" s="1"/>
  <c r="J40" i="11"/>
  <c r="J41" i="11" s="1"/>
</calcChain>
</file>

<file path=xl/sharedStrings.xml><?xml version="1.0" encoding="utf-8"?>
<sst xmlns="http://schemas.openxmlformats.org/spreadsheetml/2006/main" count="4535" uniqueCount="1074">
  <si>
    <t>SEGURIDAD SOCIAL EMPLEADO</t>
  </si>
  <si>
    <t>No.</t>
  </si>
  <si>
    <t>ESTATUS</t>
  </si>
  <si>
    <t>EMPLEADOS</t>
  </si>
  <si>
    <t>LUGAR FUNCIONES</t>
  </si>
  <si>
    <t>CARGO</t>
  </si>
  <si>
    <t>SUELDO BRUTO</t>
  </si>
  <si>
    <t>A.F.P (2.87 %)</t>
  </si>
  <si>
    <t>S.F.S (3.04 %)</t>
  </si>
  <si>
    <t>SFS SALUD ADICIONAL</t>
  </si>
  <si>
    <t xml:space="preserve">TOTAL </t>
  </si>
  <si>
    <t>IMPUESTO SOBRE LA RENTA</t>
  </si>
  <si>
    <t>SEGURO DE VIDA</t>
  </si>
  <si>
    <t>TOTAL DESCUENTO</t>
  </si>
  <si>
    <t>OTROS INGRESOS</t>
  </si>
  <si>
    <t>TOTAL INGRESOS</t>
  </si>
  <si>
    <t>SALARIO NETO</t>
  </si>
  <si>
    <t>ADRIANO DE JESUS TEJEDA GONZALEZ</t>
  </si>
  <si>
    <t>AGUSTINA AQUINO ORTIZ</t>
  </si>
  <si>
    <t>AGUSTINA MATINEZ OLIVO</t>
  </si>
  <si>
    <t>AICEL YELAL-ED-DIN DOLORES BLANCO CI</t>
  </si>
  <si>
    <t>ALBA YAMILKA FERNANDEZ GRULLON</t>
  </si>
  <si>
    <t>ALBA YRIS THEN</t>
  </si>
  <si>
    <t>ALBER MATOS</t>
  </si>
  <si>
    <t>ALEDA EUSEBIA REYES DE JESUS</t>
  </si>
  <si>
    <t>ALEJANDRO ARIAS OVANDO</t>
  </si>
  <si>
    <t>ALEJANDRO DITREN DE LOS SANTOS</t>
  </si>
  <si>
    <t>ALENNY DEL ROSARIO VALENZUELA</t>
  </si>
  <si>
    <t>ALEXANDER DE LA ROSA CUEVAS</t>
  </si>
  <si>
    <t>ALEXANDRA LEON ACEVEDO DE JIMENEZ</t>
  </si>
  <si>
    <t>ALIS ALTAGRACIA CASTILLO HILARIO</t>
  </si>
  <si>
    <t>ALTAGRACIA DE LA ROSA HIDALGO</t>
  </si>
  <si>
    <t>ALTAGRACIA JIMENEZ TAVAREZ</t>
  </si>
  <si>
    <t>AMADA JOSEFINA SANCHEZ MEDINA</t>
  </si>
  <si>
    <t>AMERICO CASTILLO AMPARO</t>
  </si>
  <si>
    <t>ANA AGRIPINA LUGO RUDECINDO</t>
  </si>
  <si>
    <t>ANA ESTELA MATOS</t>
  </si>
  <si>
    <t>ANA ESTHER SOLER RAMIREZ</t>
  </si>
  <si>
    <t>ANA GUADALUPE COLLADO CALDERON</t>
  </si>
  <si>
    <t>ANA JOSEFA ALCANTARA ALCANTARA</t>
  </si>
  <si>
    <t>ANA LIGIA PIANTINI MARTINEZ</t>
  </si>
  <si>
    <t>ANA MARGARITA RAFAEL FIGUEROA</t>
  </si>
  <si>
    <t>ANA MARIA NIN FELIZ DE PEREZ</t>
  </si>
  <si>
    <t>ANA MERCEDES TORRES</t>
  </si>
  <si>
    <t>ANA VENTURA DIAZ</t>
  </si>
  <si>
    <t>ANDREA BROND MIESES</t>
  </si>
  <si>
    <t>ANDREA TAVERAS DE LA CRUZ</t>
  </si>
  <si>
    <t>ANDRES FEDERICO TORRES TORRES</t>
  </si>
  <si>
    <t>ANDRES LEODORO BAEZ TEJADA</t>
  </si>
  <si>
    <t>ANDRES URBAEZ JIMENEZ</t>
  </si>
  <si>
    <t>ANGEL CORIDES VASQUEZ</t>
  </si>
  <si>
    <t>ANGELA DE LOS MILAGROS CARRASCO VALD</t>
  </si>
  <si>
    <t>ANGELA FRANCO RODRIGUEZ</t>
  </si>
  <si>
    <t>ANGELINA MARIA PEREZ SANCHEZ</t>
  </si>
  <si>
    <t>ANGIOLINA ANTONIA VARGAS VASQUEZ DE</t>
  </si>
  <si>
    <t>ANTONIO VENTURA LIRIANO CUELLO</t>
  </si>
  <si>
    <t>ARELIS ALTAGRACIA GARCIA DE LA CRUZ</t>
  </si>
  <si>
    <t>ARGENTINA VELAZQUEZ BERIGUETE</t>
  </si>
  <si>
    <t>ARIANNA VALDEZ HIDALGO</t>
  </si>
  <si>
    <t>ARLENE BAUTISTA CARELA</t>
  </si>
  <si>
    <t>ARSENIO DILONE VILLAMAN</t>
  </si>
  <si>
    <t>BARTOLINA SERRANO REYES</t>
  </si>
  <si>
    <t>BARVINA RUIZ MATA</t>
  </si>
  <si>
    <t>BELKIS ISABEL SARMIENTO</t>
  </si>
  <si>
    <t>BELKYS DEL ROSARIO FELIZ DE OLIVO</t>
  </si>
  <si>
    <t>BELKYS JOSEFINA CABRERA REYES</t>
  </si>
  <si>
    <t>BERENICE GUERRERO SANCHEZ</t>
  </si>
  <si>
    <t>BERKIS DE LOS SANTOS DE LA CRUZ</t>
  </si>
  <si>
    <t>BERLIZ DEL CARMEN DURAN SOSA</t>
  </si>
  <si>
    <t>BETANIA FURNIEL HIDALGO</t>
  </si>
  <si>
    <t>BETSY JOCELYN BAUTISTA MATEO</t>
  </si>
  <si>
    <t>BRUNILDA R. ROSARIO CONTRERAS</t>
  </si>
  <si>
    <t>CARIDAD DE LAS MERCEDES GARCIA VASQU</t>
  </si>
  <si>
    <t>CARIDAD MATEO COLAS</t>
  </si>
  <si>
    <t>CARLOS JACOBO GONZALEZ</t>
  </si>
  <si>
    <t>CARLOS LEDESMA LARA</t>
  </si>
  <si>
    <t>CARLOS MANUEL COCHON REYES</t>
  </si>
  <si>
    <t>CARLOS MANUEL GOMEZ LEBREAULT</t>
  </si>
  <si>
    <t>CARMELA SEVERINO</t>
  </si>
  <si>
    <t>CARMEN FRIAS LARA</t>
  </si>
  <si>
    <t>CARMEN JOSE GONZALEZ</t>
  </si>
  <si>
    <t>CARMEN LUZ MERCEDES DE TERRERO</t>
  </si>
  <si>
    <t>CARMEN NUESI CEPEDA</t>
  </si>
  <si>
    <t>CARMENCITO CUBILETE MEDINA</t>
  </si>
  <si>
    <t>CELENIA CEDANO ENCARNACION</t>
  </si>
  <si>
    <t>CESPEDE ENRIQUE CUEVAS LOPEZ</t>
  </si>
  <si>
    <t>CLARA ISABEL MARTINEZ RIVERA</t>
  </si>
  <si>
    <t>CLARA JOSEFINA DURAN GUZMAN</t>
  </si>
  <si>
    <t>CLEMENCIA BAUTISTA ALCANTARA</t>
  </si>
  <si>
    <t>CLEMENCIA TANIA YNES VARGAS GARCIA</t>
  </si>
  <si>
    <t>COLOMBA MARIA DE LA CRUZ MOREL</t>
  </si>
  <si>
    <t>COLOMBA OMEGA LEBREAULT TERRERO</t>
  </si>
  <si>
    <t>CONFESOR GONZALEZ</t>
  </si>
  <si>
    <t>CORALIN BIBELOT DE LA ROSA GOMEZ</t>
  </si>
  <si>
    <t>CORINA CUELLO DEL ROSARIO</t>
  </si>
  <si>
    <t>CORNELIO MARTINEZ GONZALEZ</t>
  </si>
  <si>
    <t>CRISEIDA PEGUERO RAMOS</t>
  </si>
  <si>
    <t>CRISTIAN JESUS CRUZ GONZALEZ</t>
  </si>
  <si>
    <t>CRISTIANA MILAGROS DEL C DE JS MOTA</t>
  </si>
  <si>
    <t>DANIEL ENRIQUE APONTE RODRIGUEZ</t>
  </si>
  <si>
    <t>DANIEL JESUS CONCEPCION VARGAS</t>
  </si>
  <si>
    <t>DARIO CANELA BAQUERO</t>
  </si>
  <si>
    <t>DARIO VALDEZ</t>
  </si>
  <si>
    <t>DAVID BAEZ BATISTA</t>
  </si>
  <si>
    <t>DAVID NELSON BRITO LOZANO</t>
  </si>
  <si>
    <t>DENCY EURIDICE ADELAIDA MEDINA RAMIR</t>
  </si>
  <si>
    <t>DEYANIRA ALTAGRACIA VELASQUEZ FERNAN</t>
  </si>
  <si>
    <t>DEYANIRA LARA ARIAS</t>
  </si>
  <si>
    <t>DEYBIS GOMEZ URBAEZ</t>
  </si>
  <si>
    <t>DEYSI MARIA PEREZ LUCIANO</t>
  </si>
  <si>
    <t>DILENIA MENA SURIEL</t>
  </si>
  <si>
    <t>DINAVIA MATIAS</t>
  </si>
  <si>
    <t>DIOJENES ROA JIMENEZ</t>
  </si>
  <si>
    <t>DOLORES PRAXEDES SANTIAGO GONZALEZ</t>
  </si>
  <si>
    <t>DOMINGO BRITO</t>
  </si>
  <si>
    <t>DOMINGO GUZMAN</t>
  </si>
  <si>
    <t>DOMITILA MARGARITA A CAMILO CAMILO</t>
  </si>
  <si>
    <t>DORIS MARIA HERNANDEZ GARCIA</t>
  </si>
  <si>
    <t>DORKA YVELISSE CRUZ</t>
  </si>
  <si>
    <t>DUARTINA MENDEZ VOLQUEZ</t>
  </si>
  <si>
    <t>DULCE MARIA TEOLINDA LOPEZ GONZALEZ</t>
  </si>
  <si>
    <t>DULCE YEANNY MEDINA TEJEDA</t>
  </si>
  <si>
    <t>EDDY GUILLERMO SOTO</t>
  </si>
  <si>
    <t>EDWARD SIMON BRITO DE LA ROSA</t>
  </si>
  <si>
    <t>EDWIN BERAS AMPARO</t>
  </si>
  <si>
    <t>EDWIN DAMIAN SANCHEZ MARCHENA</t>
  </si>
  <si>
    <t>ELENA MORETA TORRES</t>
  </si>
  <si>
    <t>ELIANNY MERCEDES LUGO LIRIANO</t>
  </si>
  <si>
    <t>ELIDA ROSA PEREZ</t>
  </si>
  <si>
    <t>ELSIDA DOLORES CAPELLAN CAPELLAN</t>
  </si>
  <si>
    <t>ELUVINA MATEO ALCANTARA</t>
  </si>
  <si>
    <t>ELVA ROSA ROSARIO MATA</t>
  </si>
  <si>
    <t>EMILIA DE LA CRUZ RODRIGUEZ</t>
  </si>
  <si>
    <t>ENRIQUE LAMI</t>
  </si>
  <si>
    <t>ERASMO ALCANTARA PANIAGUA</t>
  </si>
  <si>
    <t>ERASMO EDILIO GARCIA</t>
  </si>
  <si>
    <t>ERIDANIA RODRIGUEZ REYES</t>
  </si>
  <si>
    <t>ESPERANZA LUNA DICKSON</t>
  </si>
  <si>
    <t>ESTHER FAMILIA MORA</t>
  </si>
  <si>
    <t>ESTIBALY EUGENIA QUEZADA HEREDIA</t>
  </si>
  <si>
    <t>EUNISE DIAZ ESTEVEZ</t>
  </si>
  <si>
    <t>EUSEBIA DE JESUS EUSTATE</t>
  </si>
  <si>
    <t>FANNIA CANIA RODRIGUEZ QUESADA</t>
  </si>
  <si>
    <t>FATIMA DEL CARMEN CEBALLOS GOMEZ</t>
  </si>
  <si>
    <t>FATIMA ROSARIO ABREU</t>
  </si>
  <si>
    <t>FAUSTO AGUSTIN BRITO LOPEZ</t>
  </si>
  <si>
    <t>FAUSTO ANTONIO DE LEON</t>
  </si>
  <si>
    <t>FE MARIA CASTILLO VALDES</t>
  </si>
  <si>
    <t>FEDERICO ALVAREZ</t>
  </si>
  <si>
    <t>FELICIA OROZCO GOMEZ</t>
  </si>
  <si>
    <t>FELIX ANTONIO SANTANA</t>
  </si>
  <si>
    <t>FELIX ASTACIO ARREDONDO</t>
  </si>
  <si>
    <t>FIDELKA JOSEFINA CASTILLO FRANCISCO</t>
  </si>
  <si>
    <t>FIOR DALIZA ALTAGRACIA LORA PEGUERO</t>
  </si>
  <si>
    <t>FRANCIS MIGDALIA ARTILES REYES</t>
  </si>
  <si>
    <t>FRANCISCO ALBERTO MONTAS SEVERINO</t>
  </si>
  <si>
    <t>FRANCISCO ANTONIO CORCINO RESTITUYO</t>
  </si>
  <si>
    <t>FRANCISCO ANTONIO ESPINOSA SEGURA</t>
  </si>
  <si>
    <t>FRANKELI ALFONZO CORREA LIRIANO</t>
  </si>
  <si>
    <t>FREDDY DEL ROSARIO FELIZ</t>
  </si>
  <si>
    <t>GABRIEL MITCHELL BATISTA</t>
  </si>
  <si>
    <t>GENARO BRAZOBAN AQUINO</t>
  </si>
  <si>
    <t>GERARDO ALBERTO POLANCO PADILLA</t>
  </si>
  <si>
    <t>GILBERTO MORENO ALONZO</t>
  </si>
  <si>
    <t>GLADYS MARIA MENDOZA ARIAS</t>
  </si>
  <si>
    <t>GLAOSMIL MARTE CEDANO</t>
  </si>
  <si>
    <t>GLEIBIS FRANCISCO VENTURA CRUZ</t>
  </si>
  <si>
    <t>GREGORIO GERALDO</t>
  </si>
  <si>
    <t>GRISELDA DE AZA ROSARIO</t>
  </si>
  <si>
    <t>GUILLERMO BATISTA QUEZADA</t>
  </si>
  <si>
    <t>HECTOR ANTONIO SANCHEZ DIAZ</t>
  </si>
  <si>
    <t>HERIBERTINA GUTIERREZ CORNIEL</t>
  </si>
  <si>
    <t>HEYDI LISSET VERAS GOMEZ</t>
  </si>
  <si>
    <t>HINNA JOSELYN VELOZ MATOS</t>
  </si>
  <si>
    <t>HONDINA SANTOS CRESPO</t>
  </si>
  <si>
    <t>INES RODRIGUEZ SANTIAGO DE RIVAS</t>
  </si>
  <si>
    <t>INGRID FLORES URETA</t>
  </si>
  <si>
    <t>INOCENCIO RAMIREZ HERNANDEZ</t>
  </si>
  <si>
    <t>IRIS BILEISI FRANCO ARIAS DE CALDERO</t>
  </si>
  <si>
    <t>IRIS CRISTINA ASENCIO CID</t>
  </si>
  <si>
    <t>ISIDRO UBRI CABRERA</t>
  </si>
  <si>
    <t>ISMELDA VARGAS SANCHEZ</t>
  </si>
  <si>
    <t>IVAN DE JESUS CRUZ PAULINO</t>
  </si>
  <si>
    <t>JACKELINE YNMACULADA CRUZ SALCEDO</t>
  </si>
  <si>
    <t>JASMIN YIRANDY SUERO GARCIA</t>
  </si>
  <si>
    <t>JESUS TAVERAS HOLGUIN</t>
  </si>
  <si>
    <t>JHOSELIN MARTINEZ ESTRELLA</t>
  </si>
  <si>
    <t>JOAQUIN ANTONIO BRAZOBAN MARTINEZ</t>
  </si>
  <si>
    <t>JOAQUIN DE LEON</t>
  </si>
  <si>
    <t>JOAQUIN DE LOS SANTOS TOLEDO</t>
  </si>
  <si>
    <t>JOHANNA ELIZABETH MARTINEZ BAUTISTA</t>
  </si>
  <si>
    <t>JOHANNA MARIA JAQUEZ GONZALEZ</t>
  </si>
  <si>
    <t>JOHANNY VILLAMAN ESPINO</t>
  </si>
  <si>
    <t>JOHELLY CRISTINA FELIZ RAMOS</t>
  </si>
  <si>
    <t>JOHNNY DE JESUS HERNANDEZ TAVERAS</t>
  </si>
  <si>
    <t>JOLDALI ALTAGRACIA BELTRAN</t>
  </si>
  <si>
    <t>JONATHAN JESUS BENNET DE LA CRUZ</t>
  </si>
  <si>
    <t>JORGE CASTILLO BRITO</t>
  </si>
  <si>
    <t>JORGE VALENZUELA ALGARROBA</t>
  </si>
  <si>
    <t>JOSE ALEJANDRO ALMONTE TORRES</t>
  </si>
  <si>
    <t>JOSE BIENVENIDO RUIZ MARIA</t>
  </si>
  <si>
    <t>JOSE FRANK GUZMAN ALVAREZ</t>
  </si>
  <si>
    <t>JOSE GILBERTO ROMERO AYBAR</t>
  </si>
  <si>
    <t>JOSE GUILLERMO AQUINO TAVERAS</t>
  </si>
  <si>
    <t>JOSE JAVIER CRUZ</t>
  </si>
  <si>
    <t>JOSE LUIS CORDERO ROSARIO</t>
  </si>
  <si>
    <t>JOSE LUIS FERNANDEZ PAULINO</t>
  </si>
  <si>
    <t>JOSE MIGUEL DIAZ ALMANZAR</t>
  </si>
  <si>
    <t>JOSE RAMON DAVIS</t>
  </si>
  <si>
    <t>JOSE RAYMUNDO BALBUENA TORRES</t>
  </si>
  <si>
    <t>JOSEFA SANCHEZ VALERIO</t>
  </si>
  <si>
    <t>JOSEFINA ALTAGRACIA BOBEA CASTILLO</t>
  </si>
  <si>
    <t>JOSEFINA ESTEVEZ DE RODRIGUEZ</t>
  </si>
  <si>
    <t>JOSEFINA YNMACULADA SALCEDO VALERIO</t>
  </si>
  <si>
    <t>JOVANNY MARTINEZ MARTINEZ</t>
  </si>
  <si>
    <t>JOVITA DESIRE PIMENTEL FERNANDEZ</t>
  </si>
  <si>
    <t>JUAN ALEJO ALMONTE</t>
  </si>
  <si>
    <t>JUAN ALFREDO FELIZ REYES</t>
  </si>
  <si>
    <t>JUAN ANTONIO DIROCHE</t>
  </si>
  <si>
    <t>JUAN CASTRO CASTILLO</t>
  </si>
  <si>
    <t>JUAN CUSTODIO TEJEDA</t>
  </si>
  <si>
    <t>JUAN DE DIOS CEBALLO MARTE</t>
  </si>
  <si>
    <t>JUAN ELIGIO DIAZ AQUINO</t>
  </si>
  <si>
    <t>JUAN ENRIQUE VALERA RODRIGUEZ</t>
  </si>
  <si>
    <t>JUAN HOLGUIN</t>
  </si>
  <si>
    <t>JUAN ISIDRO DIAZ MOJICA</t>
  </si>
  <si>
    <t>JUAN MARIA FULGENCIO INFANTE</t>
  </si>
  <si>
    <t>JUAN VIDAL CRUZ RODRIGUEZ</t>
  </si>
  <si>
    <t>JUANA ARIAS</t>
  </si>
  <si>
    <t>JUDELKA GONZALEZ LORA</t>
  </si>
  <si>
    <t>JULIANA ANTONIA FELIZ MOTA</t>
  </si>
  <si>
    <t>JULIO CESAR FUENCIO RAMIREZ</t>
  </si>
  <si>
    <t>JULIO CESAR MARTINEZ REYES</t>
  </si>
  <si>
    <t>JULIO CESAR TURBIDES RODRIGUEZ</t>
  </si>
  <si>
    <t>JULIO FRANCISCO</t>
  </si>
  <si>
    <t>JUSTINA DE LA CRUZ MEDRANO</t>
  </si>
  <si>
    <t>JUSTINIANO SANTOS PIMENTEL</t>
  </si>
  <si>
    <t>KATTY SOLEDAD TAVAREZ HERNANDEZ</t>
  </si>
  <si>
    <t>KELVIN ATANACIO MILLORD HIDALGO</t>
  </si>
  <si>
    <t>LARY BETH ROJAS FERREIRAS</t>
  </si>
  <si>
    <t>LEIDY ANGELICA PEREZ VITTINI</t>
  </si>
  <si>
    <t>LEIDY MERCEDES TEJADA CUNILLERA</t>
  </si>
  <si>
    <t>LENIN CASIMIRO MONTAS</t>
  </si>
  <si>
    <t>LENIN DEL PRADO CARABALLO</t>
  </si>
  <si>
    <t>LICARIA CASTRO RIVERA DE MATOS</t>
  </si>
  <si>
    <t>LORENZA MARIA DAVIS SANTANA</t>
  </si>
  <si>
    <t>LORENZO DEL CARMEN PLASENCIA DE LA C</t>
  </si>
  <si>
    <t>LUCIA DEL CARMEN TEJADA CAMACHO</t>
  </si>
  <si>
    <t>LUCILA CANDIDA ADAMES GIL</t>
  </si>
  <si>
    <t>LUCILO MARTINEZ DE LA CRUZ</t>
  </si>
  <si>
    <t>LUCINDA EMILIANA DIXON RIVAS</t>
  </si>
  <si>
    <t>LUCY JOHANNA PUELLO DE LA ROSA</t>
  </si>
  <si>
    <t>LUIS GARCIA GARCIA</t>
  </si>
  <si>
    <t>LUIS JOSE SANCHEZ LOPEZ</t>
  </si>
  <si>
    <t>LUIS MANUEL PERALTA CADENA</t>
  </si>
  <si>
    <t>LUIS MARIANO RAMIREZ CUSTODIO</t>
  </si>
  <si>
    <t>LUISA MORA CRUZ</t>
  </si>
  <si>
    <t>LUISA YOSELIN TERRERO CARRASCO</t>
  </si>
  <si>
    <t>LUZ DEL CARMEN JIMENEZ LIRIANO</t>
  </si>
  <si>
    <t>LUZ DIVINA GONZALEZ POLANCO</t>
  </si>
  <si>
    <t>MAGDALENA DE LA ROSA MONTERO</t>
  </si>
  <si>
    <t>MANUEL ALEXANDER PEREZ FORTUNA</t>
  </si>
  <si>
    <t>MANUEL ARQUIMEDES MENDEZ</t>
  </si>
  <si>
    <t>MANUEL DE JESUS GALVEZ</t>
  </si>
  <si>
    <t>MANUEL DE JESUS TERRERO REYES</t>
  </si>
  <si>
    <t>MANUELA FELIZ OGANDO</t>
  </si>
  <si>
    <t>MARCELINO SEGURA MENDEZ</t>
  </si>
  <si>
    <t>MARCIA BENITEZ MEJIA</t>
  </si>
  <si>
    <t>MARCO ANTONIO DALMASI MEDRANO</t>
  </si>
  <si>
    <t>MARCOS RAFAEL URRACA LAJARA</t>
  </si>
  <si>
    <t>MARGIA BIENVENIDA MENA MATEO</t>
  </si>
  <si>
    <t>MARIA ALTAGRACIA CRUZ ROSARIO</t>
  </si>
  <si>
    <t>MARIA CLEOFILA BAEZ TEJEDA</t>
  </si>
  <si>
    <t>MARIA DE LOS ANGELES RODRIGUEZ REYES</t>
  </si>
  <si>
    <t>MARIA DE LOS SANTOS DELGADO</t>
  </si>
  <si>
    <t>MARIA DEL CARMEN LEBRON</t>
  </si>
  <si>
    <t>MARIA DEL CARMEN TAVAREZ CORDERO</t>
  </si>
  <si>
    <t>MARIA DEL JESUS GUZMAN PEREZ</t>
  </si>
  <si>
    <t>MARIA ISABEL GARCIA PERDOMO</t>
  </si>
  <si>
    <t>MARIA MAGDALENA CAPELLAN FERNANDEZ</t>
  </si>
  <si>
    <t>MARIA MAGDALENA SANCHEZ GRULLON</t>
  </si>
  <si>
    <t>MARIA MARTINA CORDERO DE LOS SANTOS</t>
  </si>
  <si>
    <t>MARIA PAREDES MENDOZA</t>
  </si>
  <si>
    <t>MARIA VIRGEN LEBRON</t>
  </si>
  <si>
    <t>MARIA YNOCENCIA BRITO ALMONTE</t>
  </si>
  <si>
    <t>MARIA YOBERQUI URBAEZ FELIZ</t>
  </si>
  <si>
    <t>MARIBEL ALTAGRACIA ESCARRAMAN ESTEVE</t>
  </si>
  <si>
    <t>MARINO DOLORES MIESES</t>
  </si>
  <si>
    <t>MARIO ALEXIS DISLA BUENO</t>
  </si>
  <si>
    <t>MARITZA MONTERO QUEZADA</t>
  </si>
  <si>
    <t>MARTHA BELLANIRYS DE LA CRUZ ROSARIO</t>
  </si>
  <si>
    <t>MARTHA IRENE VILLA BRITO</t>
  </si>
  <si>
    <t>MARTHA MATEO DE LA ROSA</t>
  </si>
  <si>
    <t>MARTHA MERCEDES JAVIER BRITO</t>
  </si>
  <si>
    <t>MARTHA YRIS CRUZ ROMAN</t>
  </si>
  <si>
    <t>MARTINA DE JESUS ARIAS</t>
  </si>
  <si>
    <t>MAYRA SUGEY SALAS</t>
  </si>
  <si>
    <t>MELCHOR FRANCISCO FELIZ RUBIO</t>
  </si>
  <si>
    <t>MELINA ESTHER MONEGRO LOPEZ</t>
  </si>
  <si>
    <t>MELISSA CAROLIN SANCHEZ PEREZ</t>
  </si>
  <si>
    <t>MERCEDES OCTAVIA HAZIN RODRIGUEZ</t>
  </si>
  <si>
    <t>MERCEDES VENTURA GOMEZ</t>
  </si>
  <si>
    <t>MIGUEL ANGEL ASENCIO TAPIA</t>
  </si>
  <si>
    <t>MIGUEL ANTONIO MOJICA CALERO</t>
  </si>
  <si>
    <t>MIGUEL ANTONIO PAULINO DIAZ</t>
  </si>
  <si>
    <t>MILAGROS ALTAGRACIA NIN VIDAL</t>
  </si>
  <si>
    <t>MILAGROS ANTONIA RODRIGUEZ DE LA CRU</t>
  </si>
  <si>
    <t>MILAGROS ARAUJO DE RODRIGUEZ</t>
  </si>
  <si>
    <t>MILAGROS CASTRO MATOS</t>
  </si>
  <si>
    <t>MILEDYS ALBOLEDA FELIZ</t>
  </si>
  <si>
    <t>MILEDYS CUEVAS RUIZ</t>
  </si>
  <si>
    <t>MINAURA ADAMES SUERO</t>
  </si>
  <si>
    <t>MINERVA GOMEZ</t>
  </si>
  <si>
    <t>MIRIAM MERCEDES RAMOS ALMONTE</t>
  </si>
  <si>
    <t>MODESTO CANN RICHARDS</t>
  </si>
  <si>
    <t>MODESTO CARVAJAL VALENZUELA</t>
  </si>
  <si>
    <t>MODESTO CASTILLO BONIFACIO</t>
  </si>
  <si>
    <t>NAIROVI MARIA GERARDINO GARCIA</t>
  </si>
  <si>
    <t>NELSON EUCLIDES CORDERO MEJIA</t>
  </si>
  <si>
    <t>NIDIA DE REGLA TEJEDA</t>
  </si>
  <si>
    <t>NORAIDA MARGARITA MENDOZA LORA</t>
  </si>
  <si>
    <t>NORYS ELISABETH CRUZ MENDOZA</t>
  </si>
  <si>
    <t>OLGA MARIANELA VELOZ PEREZ</t>
  </si>
  <si>
    <t>ORQUIDEA HERNANDEZ ALFONSO</t>
  </si>
  <si>
    <t>OSCAR RAMON ORTIZ DE LA ROSA</t>
  </si>
  <si>
    <t>OSVALDO ANTONIO CACERES ROSARIO</t>
  </si>
  <si>
    <t>PABLO RADHAMES LARANCUENT MATIAS</t>
  </si>
  <si>
    <t>PAMELA TERESA HERNANDEZ SOSA</t>
  </si>
  <si>
    <t>PATRICIO MINAYA ACEVEDO</t>
  </si>
  <si>
    <t>PAULA UBIERA</t>
  </si>
  <si>
    <t>PAVEL ANTONIO HIERRO VELAZQUEZ</t>
  </si>
  <si>
    <t>PEDRO ALCIDES GONZALEZ BENITEZ</t>
  </si>
  <si>
    <t>PEDRO ANTONIO CARABALLO GARCIA</t>
  </si>
  <si>
    <t>PERSIO ANTONIO HENRIQUEZ</t>
  </si>
  <si>
    <t>PETRONILA SEVERINO HERNANDEZ</t>
  </si>
  <si>
    <t>PHASCALLE ALBA REYES CALDERON</t>
  </si>
  <si>
    <t>PORFIRIO ANTIGUA BRITO</t>
  </si>
  <si>
    <t>PORFIRIO CESAR BELTRE MELO</t>
  </si>
  <si>
    <t>PRESENCIA DE MARIA VALDEZ ROQUE</t>
  </si>
  <si>
    <t>PRIMITIVO FRANCO BELLO</t>
  </si>
  <si>
    <t>PRUDENCIA EVANGELISTA CRUZ</t>
  </si>
  <si>
    <t>RAFAEL ANTONIO MOQUETE PEREYRA</t>
  </si>
  <si>
    <t>RAFAEL GERARDO COLLADO VENTURA</t>
  </si>
  <si>
    <t>RAFAEL QUEZADA LANTIGUA</t>
  </si>
  <si>
    <t>RAIZA TERESA DE JESUS ATEZ</t>
  </si>
  <si>
    <t>RAMON ALBERTO HIDALGO SANCHEZ</t>
  </si>
  <si>
    <t>RAMON ANTONIO CUEVAS</t>
  </si>
  <si>
    <t>RAMON ANTONIO PERALTA</t>
  </si>
  <si>
    <t>RAMON FELIZ GUERRERO</t>
  </si>
  <si>
    <t>RAMON LEONARDO CASTILLO</t>
  </si>
  <si>
    <t>RAMON RAMIREZ ORTIZ</t>
  </si>
  <si>
    <t>RAMON TOMAS BRITO MATOS</t>
  </si>
  <si>
    <t>RAMON VALENTIN GUTIERREZ</t>
  </si>
  <si>
    <t>RAMONA EMELINDA HERNANDEZ LANTIGUA</t>
  </si>
  <si>
    <t>RAQUEL GOMEZ REYES</t>
  </si>
  <si>
    <t>RAQUEL SANCHEZ PERALTA</t>
  </si>
  <si>
    <t>RAUDO LUIS MATOS ACOSTA</t>
  </si>
  <si>
    <t>REYES TAVERAS</t>
  </si>
  <si>
    <t>RICARDO ANTONIO GARCIA DURAN</t>
  </si>
  <si>
    <t>RICARDO NOEL ROSA VICTORIO</t>
  </si>
  <si>
    <t>RICHARD ANTONIO MENDEZ</t>
  </si>
  <si>
    <t>RICHARD CONSTANTINO LOPEZ LOPEZ</t>
  </si>
  <si>
    <t>ROBERT EUGENIO MEJIA FELIX</t>
  </si>
  <si>
    <t>ROBERT ROBINSON TAPIA MONTAS</t>
  </si>
  <si>
    <t>ROBERTO ANTONIO MILLORD PEREZ</t>
  </si>
  <si>
    <t>RODOLFO DE LOS SANTOS RAMIREZ</t>
  </si>
  <si>
    <t>ROLANDO YSIDRO DEL ROSARIO CORNIEL</t>
  </si>
  <si>
    <t>ROMERA MARTINEZ</t>
  </si>
  <si>
    <t>ROSA ARIAS</t>
  </si>
  <si>
    <t>ROSA DELIA AMARO MENDEZ</t>
  </si>
  <si>
    <t>ROSA ELENA ARACENA LARA DE LARA</t>
  </si>
  <si>
    <t>ROSA FRANCIA GUADALUPE RUEDA GARCIA</t>
  </si>
  <si>
    <t>ROSA IBELIA SANTANA ESPINOSA</t>
  </si>
  <si>
    <t>ROSA MELIA ENCARNACION LOPEZ</t>
  </si>
  <si>
    <t>ROSANGELA ACOSTA HERNANDEZ</t>
  </si>
  <si>
    <t>ROSANNA DE LA CRUZ MONTERO</t>
  </si>
  <si>
    <t>RUFINO MANUEL CRISOSTOMO BRIGMAN</t>
  </si>
  <si>
    <t>SAADIA MARGARITA MARTICH CORLETTO</t>
  </si>
  <si>
    <t>SAGRARIO JESUS VARGAS RODRIGUEZ</t>
  </si>
  <si>
    <t>SANTA CARABALLO TOLENTINO</t>
  </si>
  <si>
    <t>SANTA DANEIDA ROA TEJEDA DE SOSA</t>
  </si>
  <si>
    <t>SANTA NIDIA MEDINA</t>
  </si>
  <si>
    <t>SANTO ALTAGRACIA BELTRE</t>
  </si>
  <si>
    <t>SARAH MAGDALENA PEREZ GOMEZ</t>
  </si>
  <si>
    <t>SARAH MARIA LOPEZ VASQUEZ</t>
  </si>
  <si>
    <t>SCARLET OZUNA NIEVES</t>
  </si>
  <si>
    <t>SERGIO MIGUEL CRUZ JHONSON</t>
  </si>
  <si>
    <t>SILVERIO RAMOS DIAZ</t>
  </si>
  <si>
    <t>SIMEON GARCIA ROSA</t>
  </si>
  <si>
    <t>SOCRATES EDUARDO SANTOS</t>
  </si>
  <si>
    <t>SOFANI NICOLAS DAVID JUAN</t>
  </si>
  <si>
    <t>SONIA CABRERA LANTIGUA DE HOLGUIN</t>
  </si>
  <si>
    <t>SONIA ROSARIO</t>
  </si>
  <si>
    <t>STEPHANI DEL MILAGROS FAJARDO TAVARE</t>
  </si>
  <si>
    <t>SULEYCA AMPARO ESTRELLA QUEZADA DE B</t>
  </si>
  <si>
    <t>TANCREDO ROJAS MELLA</t>
  </si>
  <si>
    <t>TERESA AMELIA RONDON DE ORTEGA</t>
  </si>
  <si>
    <t>TERESA MIGUELINA DE LA CRUZ MOREL</t>
  </si>
  <si>
    <t>TORIBIA CLETO CASTRO</t>
  </si>
  <si>
    <t>ULISES DE JESUS</t>
  </si>
  <si>
    <t>URANIA MARIA DIAZ BUENO</t>
  </si>
  <si>
    <t>VANESSA DEL CARMEN DIAZ BERNAL</t>
  </si>
  <si>
    <t>VICTOR LEONARDO MENA NAVARRO</t>
  </si>
  <si>
    <t>VICTOR MATOS MEDINA</t>
  </si>
  <si>
    <t>VIERKA IVELISSE PICHARDO</t>
  </si>
  <si>
    <t>VIRGILIO RAFAEL FELIZ FELIZ</t>
  </si>
  <si>
    <t>VIRGINIA REYNOSO</t>
  </si>
  <si>
    <t>VLADIMIR LENNIN GUERRERO SOTO</t>
  </si>
  <si>
    <t>WAGNER HERNANDEZ MENDEZ</t>
  </si>
  <si>
    <t>WALDO OSCIEL SEGURA SALOMON</t>
  </si>
  <si>
    <t>WANDA ELIZABETH DIAZ MATEO</t>
  </si>
  <si>
    <t>WELLINGTON SIERRA ESPINOSA</t>
  </si>
  <si>
    <t>WENDY JEANNETTE ALBA GUERRERO</t>
  </si>
  <si>
    <t>WILFRIDO HERRERA CASTILLO</t>
  </si>
  <si>
    <t>WILKIN ANTONIO MORENO ABREU</t>
  </si>
  <si>
    <t>YANIRA JISELLE RODRIGUEZ UCETA</t>
  </si>
  <si>
    <t>YEIMY CANTALICIA FRIAS PAULINO</t>
  </si>
  <si>
    <t>YEIMY MARIA OGANDO ALMONTE</t>
  </si>
  <si>
    <t>YELISSA DE LA CRUZ BELTRE</t>
  </si>
  <si>
    <t>YENYS BIVIANA VARGAS MATEO</t>
  </si>
  <si>
    <t>YNDHIRA HARILEY NEUMAN MARCHENA</t>
  </si>
  <si>
    <t>YOHANNA MERCEDES GAUTREAUX SANTANA</t>
  </si>
  <si>
    <t>YOLANDA ELIZABETH SUAZO BRITO</t>
  </si>
  <si>
    <t>YSABEL DE LOS SANTOS GIL</t>
  </si>
  <si>
    <t>YUBERKIS GAMA ROSARIO</t>
  </si>
  <si>
    <t>YUDERCA MENDEZ MENDEZ</t>
  </si>
  <si>
    <t>YULIANA ALTAGRACIA GONZALEZ</t>
  </si>
  <si>
    <t>YUNIOR ALEJANDRO SANTOS</t>
  </si>
  <si>
    <t>YVONNE DAVIS SANTOS PAULINO</t>
  </si>
  <si>
    <t>ZAMIRA YRENE MATOS CARRASCO</t>
  </si>
  <si>
    <t>ZOILO SANTA</t>
  </si>
  <si>
    <t>CONSERJE</t>
  </si>
  <si>
    <t>ALBAÑIL</t>
  </si>
  <si>
    <t>AUXILIAR ADMINISTRATIVO I</t>
  </si>
  <si>
    <t>SECRETARIA</t>
  </si>
  <si>
    <t>DIGITADOR</t>
  </si>
  <si>
    <t>AUXILIAR ADM.I</t>
  </si>
  <si>
    <t>AUXILIAR DE CONTABILIDAD</t>
  </si>
  <si>
    <t>MENSAJERO</t>
  </si>
  <si>
    <t>VIGILANTE</t>
  </si>
  <si>
    <t>AUXILIAR</t>
  </si>
  <si>
    <t>ENCARGADO (A)</t>
  </si>
  <si>
    <t>CAMARERO</t>
  </si>
  <si>
    <t>AYUDANTE DE MANTENIMIENTO</t>
  </si>
  <si>
    <t>ARCHIVISTA</t>
  </si>
  <si>
    <t>PORTERO</t>
  </si>
  <si>
    <t xml:space="preserve">SECRETARIA </t>
  </si>
  <si>
    <t>AGRIMENSORA</t>
  </si>
  <si>
    <t>INSPECTOR ESPECIAL</t>
  </si>
  <si>
    <t xml:space="preserve">ABOGADO </t>
  </si>
  <si>
    <t>TASADOR</t>
  </si>
  <si>
    <t>ANALISTA II</t>
  </si>
  <si>
    <t>OFICIAL DE INVENTARIO</t>
  </si>
  <si>
    <t>TECNICO EN COMPRAS</t>
  </si>
  <si>
    <t>ASESORA</t>
  </si>
  <si>
    <t>COORDINADORA</t>
  </si>
  <si>
    <t>ENCARGADA</t>
  </si>
  <si>
    <t>AGRIMENSOR</t>
  </si>
  <si>
    <t>ABOGADO AUXILIAR II</t>
  </si>
  <si>
    <t>ANALISTA DE PROYECTO</t>
  </si>
  <si>
    <t>CHOFER</t>
  </si>
  <si>
    <t>AYUDANTE</t>
  </si>
  <si>
    <t>CADENERO</t>
  </si>
  <si>
    <t>AUXILIAR DE INVENTARIO</t>
  </si>
  <si>
    <t>SECRETARIA I</t>
  </si>
  <si>
    <t>RECEPCIONISTA</t>
  </si>
  <si>
    <t>OFICIAL DE RECUPERACION DE BIENES</t>
  </si>
  <si>
    <t>ABOGADO AUXILIAR I</t>
  </si>
  <si>
    <t xml:space="preserve">SUPERVISOR </t>
  </si>
  <si>
    <t>ELECTRICISTA</t>
  </si>
  <si>
    <t>PLOMERO</t>
  </si>
  <si>
    <t>ENCARGADO</t>
  </si>
  <si>
    <t>ABOGADO</t>
  </si>
  <si>
    <t>ASESOR</t>
  </si>
  <si>
    <t>PARQUEADOR</t>
  </si>
  <si>
    <t>ABOGADO AYUDANTE</t>
  </si>
  <si>
    <t>MEDICO</t>
  </si>
  <si>
    <t>ASISTENTE</t>
  </si>
  <si>
    <t>ADMINISTRADOR DE REDES</t>
  </si>
  <si>
    <t xml:space="preserve">AUXILIAR ADM.I </t>
  </si>
  <si>
    <t>ANALISTA</t>
  </si>
  <si>
    <t>SOPORTE TECNICO</t>
  </si>
  <si>
    <t>AUXILIAR ADMINISTRATIVO</t>
  </si>
  <si>
    <t>ABOGADO I</t>
  </si>
  <si>
    <t>SUPERVISOR</t>
  </si>
  <si>
    <t>TOPOGRAFO</t>
  </si>
  <si>
    <t>COORDINADORA DE DESCARGO</t>
  </si>
  <si>
    <t>MECANICO</t>
  </si>
  <si>
    <t>SEGURIDAD</t>
  </si>
  <si>
    <t>PERIODISTA</t>
  </si>
  <si>
    <t>DIGITADORA</t>
  </si>
  <si>
    <t>ANALISTA I</t>
  </si>
  <si>
    <t xml:space="preserve">ENCARGADO </t>
  </si>
  <si>
    <t xml:space="preserve">ASESOR </t>
  </si>
  <si>
    <t>ANALISTA DE RECURSOS HUMANOS</t>
  </si>
  <si>
    <t>FOTOGRAFO</t>
  </si>
  <si>
    <t>ABOGADA</t>
  </si>
  <si>
    <t>ANALISTA FINANCIERO</t>
  </si>
  <si>
    <t>CAJERO</t>
  </si>
  <si>
    <t>AUXILIAR DE CATASTRO</t>
  </si>
  <si>
    <t>DIRECTORA ADMINISTRATIVA</t>
  </si>
  <si>
    <t>ANALISTA DE SISTEMA</t>
  </si>
  <si>
    <t>MAYORDOMIA</t>
  </si>
  <si>
    <t>VENTANILLA EXPRESA</t>
  </si>
  <si>
    <t>DEPARTAMENTO DE SUBASTA</t>
  </si>
  <si>
    <t>SERVICIOS GENERALES</t>
  </si>
  <si>
    <t>DEPARTAMENTO DE CATASTRO</t>
  </si>
  <si>
    <t>DEPARTAMENTO DE TESORERIA</t>
  </si>
  <si>
    <t>SERVICIO AL CLIENTE</t>
  </si>
  <si>
    <t>DEPARTAMENTO DE CONTRATOS</t>
  </si>
  <si>
    <t>DEPARTAMENTO DE CONTABILIDAD</t>
  </si>
  <si>
    <t>DEPARTAMENTO DE PROTOCOLO</t>
  </si>
  <si>
    <t>ENLACE CON LA COMUNIDAD</t>
  </si>
  <si>
    <t>DEPARTAMENTO TECNICO</t>
  </si>
  <si>
    <t>DEPARTAMENTO DE INSPECCION</t>
  </si>
  <si>
    <t>DEPARTAMENTO DE COMPRAS</t>
  </si>
  <si>
    <t>LIBRE ACCESO A LA INFORMACION</t>
  </si>
  <si>
    <t>ARCHIVO DE CATASTRO</t>
  </si>
  <si>
    <t>TOTAL:</t>
  </si>
  <si>
    <t>OFICINA PROVINCIA LA VEGA</t>
  </si>
  <si>
    <t>ADELINA DOLORES SANCHEZ RAMIREZ</t>
  </si>
  <si>
    <t>ADOLFO RONDON TRINIDAD</t>
  </si>
  <si>
    <t>DANIEL MEJIA SANCHEZ</t>
  </si>
  <si>
    <t>DAVID RENE RUIZ PERALTA</t>
  </si>
  <si>
    <t>DIBUJANTE</t>
  </si>
  <si>
    <t>DENISSE ALTAGRACIA AMADIS</t>
  </si>
  <si>
    <t>FRANCISCO ALBERTO TORIBIO LARA</t>
  </si>
  <si>
    <t>FRANCISCO MONTERO MONTERO</t>
  </si>
  <si>
    <t>FRANKLIN LUNA SANTANA</t>
  </si>
  <si>
    <t>HENRY ANTONELY SIERRA DEL VALLE</t>
  </si>
  <si>
    <t>JORGE LORA</t>
  </si>
  <si>
    <t>JOSEFA SANCHEZ</t>
  </si>
  <si>
    <t>JUAN DE DIOS DURAN ACOSTA</t>
  </si>
  <si>
    <t>DIRECTOR FINANCIERO</t>
  </si>
  <si>
    <t>LOURDES ANTONIETA CIFUENTES BONNET</t>
  </si>
  <si>
    <t>MARCO CARTY</t>
  </si>
  <si>
    <t>INSPECTOR REGIONAL</t>
  </si>
  <si>
    <t>MARIA ISABEL JIMENEZ HILARIO</t>
  </si>
  <si>
    <t>MICHAEL URBAEZ</t>
  </si>
  <si>
    <t>LAVADOR</t>
  </si>
  <si>
    <t>MIGUEL ANGEL CONTRERAS REYES</t>
  </si>
  <si>
    <t>NATANIEL RAFAEL DE DIOS RODRIGUEZ</t>
  </si>
  <si>
    <t>NESTOR DAVID DE LOS SANTOS MELO</t>
  </si>
  <si>
    <t>PASCUAL ALBERTO ALMONTE ESCARRAMAN</t>
  </si>
  <si>
    <t>RAFAEL ANTONIO MARTINEZ CRUZ</t>
  </si>
  <si>
    <t>RAMON DELGADO REINOSO</t>
  </si>
  <si>
    <t>TITO CARLOS SORIANO PEREZ</t>
  </si>
  <si>
    <t>VICTORIANO DE LA CRUZ DE LOS SANTOS</t>
  </si>
  <si>
    <t>VIRGINIA VASQUEZ MARTINEZ</t>
  </si>
  <si>
    <t>VIRNIA DEL CARMEN GERMAN MARTINEZ</t>
  </si>
  <si>
    <t>WENDY JOSEFINA LEITES RICARDO</t>
  </si>
  <si>
    <t>YOHANNA MABEL HERNANDEZ VARGAS</t>
  </si>
  <si>
    <t>JUNIOR SOLANO</t>
  </si>
  <si>
    <t>RICARDO ROMEU RUBIO</t>
  </si>
  <si>
    <t>MARIA REGINA DE LA CRUZ BELLO</t>
  </si>
  <si>
    <t>KAREN YISSEL ABREU ESPINAL</t>
  </si>
  <si>
    <t>ROSA EDUVIGES PIANTINI MARTINEZ</t>
  </si>
  <si>
    <t>SANTIAGO OSVALDO ESPINAL MERCADO</t>
  </si>
  <si>
    <t>CONSULTOR</t>
  </si>
  <si>
    <t>JANFREE OGANDO VASQUEZ</t>
  </si>
  <si>
    <t>COORDINADOR</t>
  </si>
  <si>
    <t>KENIA MERCEDES DIAZ BOBADILLA</t>
  </si>
  <si>
    <t>SECRETARIA EJECUTIVA</t>
  </si>
  <si>
    <t>WILTON OGANDO AQUINO</t>
  </si>
  <si>
    <t>DISEÑADOR GRAFICO</t>
  </si>
  <si>
    <t xml:space="preserve">ANALISTA </t>
  </si>
  <si>
    <t>ALTAGRACIA ESPINAL MORAN</t>
  </si>
  <si>
    <t>ALVARO LUIS ALVAREZ VILLA</t>
  </si>
  <si>
    <t>AMIN ARIEL VALENZUELA ANGOMAS</t>
  </si>
  <si>
    <t>ANA CRISTINA DISLA SANCHEZ</t>
  </si>
  <si>
    <t>ANABEL MINAYA MOLINA</t>
  </si>
  <si>
    <t>ANGEL LUIS CUEVAS DIAZ</t>
  </si>
  <si>
    <t>ANGEL LUIS FRIAS ALMANZAR</t>
  </si>
  <si>
    <t>ANGELICA DEL PILAR CRUZ TEJADA</t>
  </si>
  <si>
    <t>ANIA BERENICE BAEZ DE OLEO</t>
  </si>
  <si>
    <t>ANTHONY HIDALGO SANCHEZ</t>
  </si>
  <si>
    <t>ANTONIO JOSE FELIZ ALCANTARA</t>
  </si>
  <si>
    <t>ARGENIS STARLIN MENDOZA DIAZ</t>
  </si>
  <si>
    <t>ASHLY DAMARYS MINAYA GUTIERREZ</t>
  </si>
  <si>
    <t>BUENAVENTURA DE LA CRUZ</t>
  </si>
  <si>
    <t>CAMILA MARIA MACARRULLA CAFFARO</t>
  </si>
  <si>
    <t>CARLOS FRANCISCO CAMACHO RIVAS</t>
  </si>
  <si>
    <t>CARLOS GUARIONEX JOAQUIN</t>
  </si>
  <si>
    <t>CARLOS MIGUEL CASTILLO BARINAS</t>
  </si>
  <si>
    <t>CARMEN ANTONIA ACOSTA MEDINA</t>
  </si>
  <si>
    <t>CAROLIN RAMOS</t>
  </si>
  <si>
    <t>CHRYSTIAN GABRIEL CIPRIAN TERRERO</t>
  </si>
  <si>
    <t>DAIRY ADELINA MELENCIANO POLANCO</t>
  </si>
  <si>
    <t>DAMNIA GOMERA ALBA</t>
  </si>
  <si>
    <t>DENIFEX ARELIS ACEVEDO RODRIGUEZ</t>
  </si>
  <si>
    <t>ELVIDO ANDRES CAPELLAN ABREU</t>
  </si>
  <si>
    <t>EMELY VALENTINA BAUTISTA GIL</t>
  </si>
  <si>
    <t>EMIL RAFAEL TORIBIO PERALTA</t>
  </si>
  <si>
    <t>ENRIQUE RODRIGUEZ MALDONADO</t>
  </si>
  <si>
    <t>ERIKA MARIA HOLGUIN</t>
  </si>
  <si>
    <t>ESTEFANI POLANCO</t>
  </si>
  <si>
    <t>FELIX BENJAMIN LIMAS CASTILLO</t>
  </si>
  <si>
    <t>FERNANDO ROSARIO OGANDO</t>
  </si>
  <si>
    <t>FRANCIA YENNIFER SOTO MERCEDES</t>
  </si>
  <si>
    <t>FRANCIS ALBERTO CORREA ROSARIO</t>
  </si>
  <si>
    <t>FRANCISCA UPIA PINEDA</t>
  </si>
  <si>
    <t>FREDDY RAFAEL GONZALEZ</t>
  </si>
  <si>
    <t>GEISA FLORENTINA ASTACIO BRITO</t>
  </si>
  <si>
    <t>GEORGE MICHAEL DE LA CRUZ PARRA</t>
  </si>
  <si>
    <t>GISELLE PATRICIA PEREZ MENDEZ</t>
  </si>
  <si>
    <t>GREILIN CASTRO RAMIREZ</t>
  </si>
  <si>
    <t>JEAN OMAR DURAN CRUZ</t>
  </si>
  <si>
    <t>JENNY JOSEFINA ROSARIO ACOSTA</t>
  </si>
  <si>
    <t>JOANA PAMELA LIVE PEREYRA</t>
  </si>
  <si>
    <t>JOSE ARTURO DURAN TINEO</t>
  </si>
  <si>
    <t>JUAN JOSE LENDOF CID</t>
  </si>
  <si>
    <t>KARLA NICOL MENDOZA QUEZADA</t>
  </si>
  <si>
    <t>KETTY OLANGI RODRIGUEZ VILLA</t>
  </si>
  <si>
    <t>LUIS ALFREDO EVANGELISTA RODRIGUEZ</t>
  </si>
  <si>
    <t>MADELINE GUADALUPE VALDEZ LORA</t>
  </si>
  <si>
    <t>MERCEDES SUAREZ ALMONTE</t>
  </si>
  <si>
    <t>NELSON AMAURY BETANCES VICENTE</t>
  </si>
  <si>
    <t>OSCAR JUNIOR ALCANTARA CABULLA</t>
  </si>
  <si>
    <t>OSCAR MELVIN BEATO ROA</t>
  </si>
  <si>
    <t>PEDRO DE LIMA</t>
  </si>
  <si>
    <t>ROBERTO SIMEON MONTERO MONTERO</t>
  </si>
  <si>
    <t>STEPHANIE CASTILLO MACEO</t>
  </si>
  <si>
    <t>VIRGILIO RAFAEL POU DE CASTRO</t>
  </si>
  <si>
    <t>VIRGINIO AGUERO</t>
  </si>
  <si>
    <t>WILFREDO HERNANI GONZALEZ PANTALEON</t>
  </si>
  <si>
    <t>WILMARY ESTEFANY SANCHEZ CASTILLO</t>
  </si>
  <si>
    <t>WILSON ACOSTA LANTIGUA</t>
  </si>
  <si>
    <t>YAFREISI ANABEL ROSARIO HERNANDEZ</t>
  </si>
  <si>
    <t>YAMIL RIZIK LUGO</t>
  </si>
  <si>
    <t>YEUDELINA ZARZUELA MONTERO</t>
  </si>
  <si>
    <t>PROGRAMADOR</t>
  </si>
  <si>
    <t>AUXILIAR DE ENFERMERIA</t>
  </si>
  <si>
    <t>CENTRO DE COPIADO</t>
  </si>
  <si>
    <t>PINTOR</t>
  </si>
  <si>
    <t>EVELYN ACEVEDO PORTORREAL</t>
  </si>
  <si>
    <t xml:space="preserve">RECURSOS HUMANOS </t>
  </si>
  <si>
    <t>HILARIO ACOSTA MONEGRO</t>
  </si>
  <si>
    <t>MECANOGRAFO (A)</t>
  </si>
  <si>
    <t>LOURDES MARGARITA DURAN FELIZ</t>
  </si>
  <si>
    <t>MILAGROS ANTONIA REYES TEJADA</t>
  </si>
  <si>
    <t>SONIA ALTAGRACIA ALCANTARA BIDO</t>
  </si>
  <si>
    <t xml:space="preserve">FINANCIERO </t>
  </si>
  <si>
    <t>OFICINA PROVINCIA SAN JUAN</t>
  </si>
  <si>
    <t xml:space="preserve">OFICINA PROVINCIAL LA VEGA </t>
  </si>
  <si>
    <t>FRANCIS HERRAND</t>
  </si>
  <si>
    <t>WILSON DAVID PEGUERO TEJEDA</t>
  </si>
  <si>
    <t>FLOR YARITZA HERNANDEZ CABRERA</t>
  </si>
  <si>
    <t>CESAR JULIO CEDEÑO AVILA</t>
  </si>
  <si>
    <t>DIRECCIÓN GENERAL</t>
  </si>
  <si>
    <t>RAMONA NINA ENCARNACIÓN</t>
  </si>
  <si>
    <t>SUB-DIRECCIÓN GENERAL</t>
  </si>
  <si>
    <t xml:space="preserve"> REVISADO POR:</t>
  </si>
  <si>
    <t xml:space="preserve">  APROBADO POR:</t>
  </si>
  <si>
    <t>PREPARADO POR:</t>
  </si>
  <si>
    <t>Encargado de Nómina</t>
  </si>
  <si>
    <t>Director Financiero</t>
  </si>
  <si>
    <t>TOTAL</t>
  </si>
  <si>
    <t>GUMERCINDO MARTE MOTA</t>
  </si>
  <si>
    <t>JUNIOR ALBERTO REYES</t>
  </si>
  <si>
    <t>LUIS SOSA EVE</t>
  </si>
  <si>
    <t>SHANTAL MOREL TEJEDA</t>
  </si>
  <si>
    <t>ANALISTA DE PRESUPUESTO</t>
  </si>
  <si>
    <t>ABOGADA AUXILIAR</t>
  </si>
  <si>
    <t>INSPECTORA</t>
  </si>
  <si>
    <t>DEPARTAMENTO DE PRESUPUESTO</t>
  </si>
  <si>
    <t>PUNTO GOB</t>
  </si>
  <si>
    <t>ERASMO GARCÍA</t>
  </si>
  <si>
    <t>MIQUEAS PEPEN FELIZ</t>
  </si>
  <si>
    <t>ALBERTO AQUINO REYES</t>
  </si>
  <si>
    <t>AUXILIAR ADM.</t>
  </si>
  <si>
    <t>BETHANIA MARTINEZ RODRIGUEZ</t>
  </si>
  <si>
    <t>CAJERA</t>
  </si>
  <si>
    <t>CHRISTIAN ALBERTO RICART MARMOLEJOS</t>
  </si>
  <si>
    <t>DAIYERY GARCIA VASQUEZ</t>
  </si>
  <si>
    <t>ELIANNY FERMINA SANTANA DE CABRAL</t>
  </si>
  <si>
    <t>ELIAZAR YUNIOR GIL MENDOZA</t>
  </si>
  <si>
    <t>AUXILIAR ADM. I</t>
  </si>
  <si>
    <t>FREDDY ARTURO NAZARIO JONES</t>
  </si>
  <si>
    <t>GRACIELA FERNANDEZ MERCEDES</t>
  </si>
  <si>
    <t>JEIFRY RAFAEL DE LA CRUZ JIMENEZ</t>
  </si>
  <si>
    <t>JOHANNA ESTELA MAURA TEJADA</t>
  </si>
  <si>
    <t>JOHANNA JASBERI PEÑA</t>
  </si>
  <si>
    <t>JOISY CHERINA ROMERO SANCHEZ</t>
  </si>
  <si>
    <t>KATTY YASMIN NUÑEZ CARVAJAL</t>
  </si>
  <si>
    <t>LEONOR ALTAGRACIA DULUC DE MARTINEZ</t>
  </si>
  <si>
    <t>LOIDA EUNICE CUEVAS MEDINA</t>
  </si>
  <si>
    <t>YANELBA PINEDA BORGES</t>
  </si>
  <si>
    <t>YOHANNY ALTAGRACIA BAEZ BRUNO</t>
  </si>
  <si>
    <t>JUAN DE DIOS DURÁN ACOSTA</t>
  </si>
  <si>
    <t>ISMAEL OSCAR JAVALERA SILVESTRE</t>
  </si>
  <si>
    <t>DIRECCIÓN GENERAL DE BIENES NACIONALES</t>
  </si>
  <si>
    <t>HILDA JOSEFA GARCÍA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</si>
  <si>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</si>
  <si>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</si>
  <si>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</si>
  <si>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</si>
  <si>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SIMÓN BAUTISTA NÚÑEZ ARAUJO</t>
  </si>
  <si>
    <t>SANTOS RAMÍREZ PEÑA</t>
  </si>
  <si>
    <t>MARÍA DILUVINA BETANCES HERNÁNDEZ</t>
  </si>
  <si>
    <t>RAMÓN ANTONIO VÉLEZ</t>
  </si>
  <si>
    <t>EUGENIO FÉLIX PERALTA</t>
  </si>
  <si>
    <t>DAYSI MARÍA DINORAH HERNÁNDEZ VÁSQUE</t>
  </si>
  <si>
    <t>CONFESOR HERNÁNDEZ REYNOSO</t>
  </si>
  <si>
    <t>BENEDICTA RODRÍGUEZ MORILLO</t>
  </si>
  <si>
    <t>AMÉRICO MONTERO</t>
  </si>
  <si>
    <t xml:space="preserve">DIRECCIÓN GENERAL </t>
  </si>
  <si>
    <t>CRIST ENGELS NUÑEZ BELLO</t>
  </si>
  <si>
    <t>STEISY UREÑA PEÑA</t>
  </si>
  <si>
    <t>ABELINA PAULINO NUÑEZ</t>
  </si>
  <si>
    <t>ANDIRUZ ALMONTE PEÑA DE GLASS</t>
  </si>
  <si>
    <t>ELSA NUÑEZ LIRIANO</t>
  </si>
  <si>
    <t>FRANCISCO JOSE ABREU PEÑA</t>
  </si>
  <si>
    <t>JANERVA NUÑEZ REYES</t>
  </si>
  <si>
    <t>MERARIS FELIZ PIÑA</t>
  </si>
  <si>
    <t>NAIROBY NATALY PEÑA LOPEZ</t>
  </si>
  <si>
    <t>PASCUAL DE LA CRUZ MONTAÑO</t>
  </si>
  <si>
    <t>RAFAEL BENITO NUÑEZ DIAZ</t>
  </si>
  <si>
    <t>SANTIAGO MUÑOZ DE LEON</t>
  </si>
  <si>
    <t>SAMUEL NUÑEZ MERETTE</t>
  </si>
  <si>
    <t>PATRIA AMERICA UREÑA JIMENEZ</t>
  </si>
  <si>
    <t>LUZ MINERVA CEDEÑO MANZANO</t>
  </si>
  <si>
    <t>DIRECCIÓN LEGAL</t>
  </si>
  <si>
    <t>MARLENY BRITO DE FELIZ</t>
  </si>
  <si>
    <t>SECCIÓN DE CORRESPONDENCIA</t>
  </si>
  <si>
    <t>DEPARTAMENTO DE RECURSOS HUMANOS</t>
  </si>
  <si>
    <t>ROMILIO GERALDINO RAMIREZ</t>
  </si>
  <si>
    <t>SECCIÓN DE MAYORDOMIA</t>
  </si>
  <si>
    <t>WILNELIA MOREAUX GERMOSEN</t>
  </si>
  <si>
    <t>DIRECCIÓN ADMINISTRATIVA</t>
  </si>
  <si>
    <t>PLANIFICACIÓN Y DESARROLLO</t>
  </si>
  <si>
    <t>SECCIÓN DE MANTENIMIENTO</t>
  </si>
  <si>
    <t>GESTIÓN Y CONTROL</t>
  </si>
  <si>
    <t>SECCIÓN DE TRANSPORTACIÓN</t>
  </si>
  <si>
    <t>PEDRO SANTOS VÁSQUEZ</t>
  </si>
  <si>
    <t>YOCASTA MARLENE UREÑA MELLA</t>
  </si>
  <si>
    <t>Subdirector General Administrativo  y Financiero</t>
  </si>
  <si>
    <t>BENITO SOLANO DE LOS SANTOS</t>
  </si>
  <si>
    <t>MECÁNICO</t>
  </si>
  <si>
    <t>DIRECCIÓN FINANCIERA</t>
  </si>
  <si>
    <t>JUAN ARTURO RODRIGUEZ ESCARFULLER</t>
  </si>
  <si>
    <t>LESLIE SARAI PORRO CABREJA</t>
  </si>
  <si>
    <t>DEPTO. DE CAPACITACIÓN</t>
  </si>
  <si>
    <t>DISPENSARIO MÉDICO</t>
  </si>
  <si>
    <t>DEPARTAMENTO TÉCNICO</t>
  </si>
  <si>
    <t>GENERO</t>
  </si>
  <si>
    <t>GENEREO</t>
  </si>
  <si>
    <t>JOSE FRANCISCO CABRERA PEÑA</t>
  </si>
  <si>
    <t>EUNICE DURAN ULERIO</t>
  </si>
  <si>
    <t>MARLEN MATILDE PEÑA ROSARIO</t>
  </si>
  <si>
    <t>SUPERVISOR DE MAYORDOMIA</t>
  </si>
  <si>
    <t>DEPARTAMENTO DE SOCIALES E INVESTIGACIÓN</t>
  </si>
  <si>
    <t>LIBRE ACCESO A LA INFORMACIÓN</t>
  </si>
  <si>
    <t>SECCIÓN DE NÓMINA</t>
  </si>
  <si>
    <t>DEPARTAMENTO DE INSPECCIÓN</t>
  </si>
  <si>
    <t>DEPARTAMENTO DE TÍTULOS</t>
  </si>
  <si>
    <t>DIVISIÓN DE ALMACEN</t>
  </si>
  <si>
    <t>DIRECCIÓN TÉCNICA</t>
  </si>
  <si>
    <t>IRIS ALTAGRACIA ROZON DE LEON</t>
  </si>
  <si>
    <t>CERTIFICAMOS QUE ESTA NÓMINA DE PAGO QUE CONSTA DE ***4*** HOJAS, ESTA CORRECTA Y COMPLETA Y QUE LAS PERSONAS ENUMERADAS</t>
  </si>
  <si>
    <t xml:space="preserve"> EN LA MISMA SON LAS QUE AL 31 DE AGOSTO DEL 2021 FIGURAN EN LOS RECORDS DEL PERSONAL FIJO  QUE MANTIENE LA DGBN. </t>
  </si>
  <si>
    <t xml:space="preserve"> EN LA MISMA SON LAS QUE AL 31 DE AGOSTO DEL 2021 FIGURAN EN LOS RECORDS CONTRATADOS EN CARGOS DE CARRERA QUE MANTIENE LA DGBN. </t>
  </si>
  <si>
    <t xml:space="preserve"> EN LA MISMA SON LAS QUE AL 31 DE AGOSTO DEL 2021 FIGURAN EN LOS RECORDS DE TRÁMITE DE PENSIÓN QUE MANTIENE LA DGBN. </t>
  </si>
  <si>
    <t>MICHAEL DAVID MORILLO VALDEZ</t>
  </si>
  <si>
    <t>DENISSE CAROLINA LEBREAULT NIN</t>
  </si>
  <si>
    <t>JACINTO SANTANA CUEVAS</t>
  </si>
  <si>
    <t>BRUNO ORTIZ REYES</t>
  </si>
  <si>
    <t>ELIASER MERCEDES HEREDIA</t>
  </si>
  <si>
    <t>HILARIO DE LA ROSA</t>
  </si>
  <si>
    <t>OFICIAL DE INVESTIGACIÓN</t>
  </si>
  <si>
    <t>DIVISIÓN DE COBROS</t>
  </si>
  <si>
    <t>OFICINA PROVINCIAL DE LA VEGA</t>
  </si>
  <si>
    <t>OFICINA PROVINCIAL DE DAJABÓN</t>
  </si>
  <si>
    <t>JUAN CARLOS FRIAS</t>
  </si>
  <si>
    <t>ALBERTO ANTONIO GOMEZ VARGAS</t>
  </si>
  <si>
    <t>MARIA VERENICE FEBLES GIRON</t>
  </si>
  <si>
    <t>ROSELIA DEL CARMEN ALMONTE SOSA</t>
  </si>
  <si>
    <t>WILLIAM BONE SALAZAR</t>
  </si>
  <si>
    <t>ANGEL MANUEL FERNANDEZ BETHANCOURT</t>
  </si>
  <si>
    <t>LAVADOR DE VEHICULOS</t>
  </si>
  <si>
    <t>THERMA MARRERO PEREZ</t>
  </si>
  <si>
    <t>PASCUAL SEVERINO FRANCO</t>
  </si>
  <si>
    <t>FRANCISCO ELADIO MUÑOZ DOMINGUEZ</t>
  </si>
  <si>
    <t>OFICINA PROVINCIAL SAN JUAN</t>
  </si>
  <si>
    <t>MINISTERIO DE HACIENDA</t>
  </si>
  <si>
    <t>Nómina de Sueldos: Contratados en Cargos de Carrera</t>
  </si>
  <si>
    <t>Correspondiente al mes de agosto del año 2021</t>
  </si>
  <si>
    <t>Período</t>
  </si>
  <si>
    <t>Descuentos de ley</t>
  </si>
  <si>
    <t>Empleado</t>
  </si>
  <si>
    <t>Cargo</t>
  </si>
  <si>
    <t>Dirección/Departamento</t>
  </si>
  <si>
    <t>Tipo de Empleado</t>
  </si>
  <si>
    <t>F. Inicio</t>
  </si>
  <si>
    <t>F. Final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</si>
  <si>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</si>
  <si>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</si>
  <si>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</si>
  <si>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</si>
  <si>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</si>
  <si>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</si>
  <si>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</si>
  <si>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</si>
  <si>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</si>
  <si>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</si>
  <si>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ANA MARÍA TEJADA GARCÍA</t>
  </si>
  <si>
    <t>Con Cargo de Carrera</t>
  </si>
  <si>
    <t>FEMENINO</t>
  </si>
  <si>
    <t>MELIDA YVELISSE REYES MARÍA</t>
  </si>
  <si>
    <t>FREDDY ALCÁNTARA ALCÁNTARA</t>
  </si>
  <si>
    <t>MASCULINO</t>
  </si>
  <si>
    <t>MARI BERLÍN LEOCADIO MIESES</t>
  </si>
  <si>
    <t>FERNANDO JOSÉ PANIAGUA RODRÍGUEZ</t>
  </si>
  <si>
    <t>ISMAEL DE JESÚS TAVARES NUÑEZ</t>
  </si>
  <si>
    <t>EDWIN VILLANUEVA ENCARNACIÓN</t>
  </si>
  <si>
    <t>MARÍA BELIN QUIÑONES</t>
  </si>
  <si>
    <t>EIMY CAROLINA ARIAS DÍAZ</t>
  </si>
  <si>
    <t>ELIEZER SANTANA RODRÍGUEZ</t>
  </si>
  <si>
    <t>JOSÉ ALBERTO GUZMÁN</t>
  </si>
  <si>
    <t>RAMIRO ANTONIO DE LEÓN GARCÍA</t>
  </si>
  <si>
    <t>MÁXIMO SILVESTRE SILVA SANTANA</t>
  </si>
  <si>
    <t>SABRINA K. BREA RODRÍGUEZ</t>
  </si>
  <si>
    <t>MICHELL TAVERAS HENRÍQUEZ</t>
  </si>
  <si>
    <t>DEPARTAMENTO DE COMUNICACIONES</t>
  </si>
  <si>
    <t>DIRECTORA</t>
  </si>
  <si>
    <t>DEPTO. DE RECURSOS HUMANOS</t>
  </si>
  <si>
    <t>ALICIA ALTAGRACIA ARIAS FERNÁNDEZ</t>
  </si>
  <si>
    <t>ANALISTA DE PERSONAL</t>
  </si>
  <si>
    <t>RAFAEL THOMAS PÉREZ MEJÍA</t>
  </si>
  <si>
    <t>ANALISTA DE NÓMINA</t>
  </si>
  <si>
    <t>JOSÉ RAFAEL DE LA ROSA DEL ORBE</t>
  </si>
  <si>
    <t>MARÍA LIBANESA RODRÍGUEZ GARABITO</t>
  </si>
  <si>
    <t>AUXILIAR MÉDICO</t>
  </si>
  <si>
    <t>BILMARIS A. MARTÍNEZ DE HERASME</t>
  </si>
  <si>
    <t>FRANCISCO JABIEL DE LOS SANTOS DÍAZ</t>
  </si>
  <si>
    <t>DIRECTOR</t>
  </si>
  <si>
    <t>DIRECCIÓN TECNOLOGÍA DE LA INFORMACIÓN Y COMUNICACIÓN</t>
  </si>
  <si>
    <t>JOAQUÍN EMILIO SORIANO SORIANO</t>
  </si>
  <si>
    <t>ALIXANDRO ANTONIO FLORIÁN CUEVAS</t>
  </si>
  <si>
    <t>PROGRAMADORA</t>
  </si>
  <si>
    <t>CAROLINA ESTEFANY VARGAS RONDÓN</t>
  </si>
  <si>
    <t>DISEÑADORA WEB</t>
  </si>
  <si>
    <t>REQUENA ANDÚJAR ROSARIO</t>
  </si>
  <si>
    <t>MÓNICA LINETTE SUBERVI HOLGUÍN</t>
  </si>
  <si>
    <t>EDWARD RAFAEL RODRÍGUEZ</t>
  </si>
  <si>
    <t>DEPARTAMENTO DE TESORERÍA</t>
  </si>
  <si>
    <t>MARIBEL ANTONIA LÓPEZ RAMOS</t>
  </si>
  <si>
    <t>CAJERA (A)</t>
  </si>
  <si>
    <t>FRANCISCO DE JESÚS DE LEÓN GRULLÓN</t>
  </si>
  <si>
    <t>ISKRA YAMEL RAMÍREZ MARCANO</t>
  </si>
  <si>
    <t>NANCI ALMONTE DE JESÚS DE CUEVA</t>
  </si>
  <si>
    <t>TÉCNICO DE CONTABILIDAD</t>
  </si>
  <si>
    <t>ESPERANZA ANGELICA DE LA ROSA FERRERAS</t>
  </si>
  <si>
    <t>SARA ALTAGRACIA MINAYA BONSEÑOR</t>
  </si>
  <si>
    <t>AUXILIAR DE COBROS</t>
  </si>
  <si>
    <t>DAISY ALTAGRACIA CAPELLÁN DE FERREIRA</t>
  </si>
  <si>
    <t xml:space="preserve">DIRECTOR </t>
  </si>
  <si>
    <t>ANIBAL JOSÉ PEÑA CEDEÑO</t>
  </si>
  <si>
    <t>MILAGROS ALTAGRACIA HERNÁNDEZ DEL CARMEN</t>
  </si>
  <si>
    <t>ANGEL MIGUEL TAVERAS HOLGUÍN</t>
  </si>
  <si>
    <t>EDUARD ANDRÉS ROJAS LÓPEZ</t>
  </si>
  <si>
    <t>ELVIS JOSÉ GÓMEZ</t>
  </si>
  <si>
    <t>FERNANDO CUELLO PÉREZ</t>
  </si>
  <si>
    <t>GERMÁN EUSEBIO GARCÍA</t>
  </si>
  <si>
    <t>ENMANUEL TORIBIO GONZÁLEZ</t>
  </si>
  <si>
    <t>DEPARTAMENTO DE DIBUJO TÉCNICO</t>
  </si>
  <si>
    <t>LEURIS MARTIN JIMÉNEZ DE LEÓN</t>
  </si>
  <si>
    <t>ELBA PATRICIA DÍAZ JACKSON</t>
  </si>
  <si>
    <t>DIBUJANTE TÉCNICO</t>
  </si>
  <si>
    <t>ARQUITECTA</t>
  </si>
  <si>
    <t>DOMINGO ALBERTO CALDERÓN BAUTISTA</t>
  </si>
  <si>
    <t>JUAN CARLOS ÁLVAREZ PEGUERO</t>
  </si>
  <si>
    <t>JUAN ANTONIO JIMÉNEZ ALONZO</t>
  </si>
  <si>
    <t>JULIO RICARDO MATÍAS SANTANA</t>
  </si>
  <si>
    <t>LUZ YBELKA DE JESÚS CEDEÑO</t>
  </si>
  <si>
    <t>ROSA MARÍA VÁSQUEZ PEGUERO</t>
  </si>
  <si>
    <t>ERODITA DE LA FE GÓMEZ VARGAS</t>
  </si>
  <si>
    <t>ROSA MARÍA ROSARIO DE DISLA</t>
  </si>
  <si>
    <t>ROSA ELENA ANDÚJAR SOTO</t>
  </si>
  <si>
    <t>COORDINADOR DE PROYECTOR</t>
  </si>
  <si>
    <t>LIDIA GÓMEZ TORIBIO DE FELIZ</t>
  </si>
  <si>
    <t>APOLINAR TORRES LÓPEZ</t>
  </si>
  <si>
    <t>DEPARTAMENTO DE LITIGIOS</t>
  </si>
  <si>
    <t>GILBERTO ANTONIO RONDÓN RODRÍGUEZ</t>
  </si>
  <si>
    <t>MARÍA PIEDAD RODRÍGUEZ M DE CEDEÑO</t>
  </si>
  <si>
    <t>VÍCTOR MANUEL LÓPEZ JIMÉNEZ</t>
  </si>
  <si>
    <t>DEPARTAMENTO DE RECUPERACIÓN DE BIENES</t>
  </si>
  <si>
    <t>INSPECTOR</t>
  </si>
  <si>
    <t>MARÍA ILUMINADA CONTRERAS GUZMÁN</t>
  </si>
  <si>
    <t>FRANCISCO DANIEL FELICIANO GARCÍA</t>
  </si>
  <si>
    <t>JOSÉ DANILO SANTANA FELIZ</t>
  </si>
  <si>
    <t>OFICIAL DE RECUPERACIÓN</t>
  </si>
  <si>
    <t xml:space="preserve">AGRIMENSOR </t>
  </si>
  <si>
    <t>DPTO. PLAN DE TITULACIÓN</t>
  </si>
  <si>
    <t>JUAN MAIRENI MARTÍNEZ TAVERAS</t>
  </si>
  <si>
    <t>DIRECCIÓN  INVENTARIO DE BIENES ESTATALES</t>
  </si>
  <si>
    <t>RAFAEL BOLIVAR SENCIÓN ÁVILA</t>
  </si>
  <si>
    <t>COORDINADOR DE INVENTARIOS</t>
  </si>
  <si>
    <t>RUBÉN JUNIOR ROMERO MEDRANO</t>
  </si>
  <si>
    <t>DIVINA ALTAGRACIA ALMÁNZAR PAULINO</t>
  </si>
  <si>
    <t>JORGE LINCOL RADHAMES ALTAGRACIA MARIANO</t>
  </si>
  <si>
    <t>MIGUEL VLADIMIR CASTILLO FABIÁN</t>
  </si>
  <si>
    <t>EDWIN ANIBAL GARCÍA SAINT HILAIRE</t>
  </si>
  <si>
    <t>COORDINADOR PROVINCIAL</t>
  </si>
  <si>
    <t>OFICINAS PROVINCIAL REGIÓN NORTE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</si>
  <si>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</si>
  <si>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</si>
  <si>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</si>
  <si>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</si>
  <si>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</si>
  <si>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</si>
  <si>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</si>
  <si>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</si>
  <si>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OFICINA PROVINCIAL DE COTUI</t>
  </si>
  <si>
    <t>OFICINA PROVINCIAL DE LA ROMANA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</si>
  <si>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</si>
  <si>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</si>
  <si>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</si>
  <si>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</si>
  <si>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</si>
  <si>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OFICINA PROVINCIAL EL SEIBO</t>
  </si>
  <si>
    <t>JUAN ISIDRO PANIAGUA PEÑA</t>
  </si>
  <si>
    <t>OFICINA PROVINCIAL DE PERAVIA</t>
  </si>
  <si>
    <t>CRISTINA GARCÍA CEBALLOS</t>
  </si>
  <si>
    <t>OFICINA PROVINCIAL DE PUERTO PLATA</t>
  </si>
  <si>
    <t>RICHARD MANUEL HERNÁNDEZ LUNA</t>
  </si>
  <si>
    <t>SHELBY KATHIANA MARTÍNEZ ALMONTE</t>
  </si>
  <si>
    <t>PEDRO LÓPEZ JONES</t>
  </si>
  <si>
    <t>OFICINA PROVINCIAL DE SAMANA</t>
  </si>
  <si>
    <t>LUIS RAMÓN MARTE BUENO</t>
  </si>
  <si>
    <t>OFICINA PROVINCIAL  SANTIAGO RODRIGUEZ</t>
  </si>
  <si>
    <t>JENNIFER RODRÍGUEZ DE GARCÍA</t>
  </si>
  <si>
    <t>RAFAEL CHANEL MARTÍNEZ PICHARDO</t>
  </si>
  <si>
    <t>OFICINA PROVINCIAL HERMANAS MIRABAL</t>
  </si>
  <si>
    <t>JOSELITO CÁCERES</t>
  </si>
  <si>
    <t>STEPHANIE RAFAELYS ROSARIO RODRÍGUEZ</t>
  </si>
  <si>
    <t>OFICNA PROVINCIAL DE BONAO</t>
  </si>
  <si>
    <t>JOSÉ ENRIQUE GARCÍA</t>
  </si>
  <si>
    <t>OFICINA PROVINCIAL ESPAILLAT</t>
  </si>
  <si>
    <t>JUAN CARLOS CASADO MARIÑEZ</t>
  </si>
  <si>
    <t>OFICINA PROVINCIAL DE SAN JOSE DE OCOA</t>
  </si>
  <si>
    <t>OFICINA PROVINCIAL DE MONTE PLATA</t>
  </si>
  <si>
    <t>OFICINA PROVINCIAL DE NAGUA</t>
  </si>
  <si>
    <t>OFICINA PROVINCIAL INDEPENDENCIA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</si>
  <si>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</si>
  <si>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</si>
  <si>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</si>
  <si>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</si>
  <si>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</si>
  <si>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Nómina de Sueldos: Fijos</t>
  </si>
  <si>
    <t>LIBRE NOMBRAMIENTO Y REMOCIÓN</t>
  </si>
  <si>
    <t>FIJO</t>
  </si>
  <si>
    <t>SUB-DIRECTORA  FINANCIERA</t>
  </si>
  <si>
    <t>ASESOR DE COMUNICACION</t>
  </si>
  <si>
    <t>ASESOR ASUNTOS REGIONALES</t>
  </si>
  <si>
    <t>ESTATUTO SIMPLIFICADO</t>
  </si>
  <si>
    <t>FLERIDA YANIRE  MEJIA DE PEREYRA</t>
  </si>
  <si>
    <t>CARRERA ADMINISTRATIVA</t>
  </si>
  <si>
    <t>ANALISTA DE SOFTWARE</t>
  </si>
  <si>
    <t>SUB-DIRECTOR GENERAL ADM. Y FINANCIERA</t>
  </si>
  <si>
    <t>SUB-DIRECCIÓN GENERAL ADM. Y FINANCIERA</t>
  </si>
  <si>
    <t>LUZ OBID AEGURA GRANDEL</t>
  </si>
  <si>
    <t>SUB-DIRECTOR</t>
  </si>
  <si>
    <t>ROY ROBERT ACOSTA</t>
  </si>
  <si>
    <t>SUB-DIRECTOR GENERAL</t>
  </si>
  <si>
    <t>FEMENINA</t>
  </si>
  <si>
    <t>PERIODISTA REL. PUBLICAS</t>
  </si>
  <si>
    <t>AUXILIAR ADM 1</t>
  </si>
  <si>
    <t>JOSEFINA ALTAGRACIA CEDEÑO ARACHE</t>
  </si>
  <si>
    <t>SECCIÓN DE CAPACITACIÓN</t>
  </si>
  <si>
    <t>SECCIÓN DE NÓMINAS</t>
  </si>
  <si>
    <t>NIDIA YASKAIRA  RODRIGUEZ LOPEZ</t>
  </si>
  <si>
    <t>LUIS BUENAVENTURA PUELLO</t>
  </si>
  <si>
    <t>SUB-DIRECTORA/ANALISTA DE COMPRAS</t>
  </si>
  <si>
    <t>JESUS M. FRIAS JIMENEZ</t>
  </si>
  <si>
    <t>COORNIDADORA</t>
  </si>
  <si>
    <t>AURELIS BIENVENIDA MARMOLEJOS ROSELLO</t>
  </si>
  <si>
    <t>BELKYS MARIA MENA ABREU</t>
  </si>
  <si>
    <t>AUXILIAR ADM.II</t>
  </si>
  <si>
    <t>ESTEFANI  YOSAURYS OLAVERRIA PEREZ</t>
  </si>
  <si>
    <t>VIRGINIA FERNANDEZ MANCEBO</t>
  </si>
  <si>
    <t>VENTANILLA EXPRESS</t>
  </si>
  <si>
    <t>RECEPCIÓN</t>
  </si>
  <si>
    <t>ANALISTA DE COMPRAS</t>
  </si>
  <si>
    <t>YISSELLE MARIELA PEÑALO PEÑALO</t>
  </si>
  <si>
    <t>MENSAJERO EXTERNO</t>
  </si>
  <si>
    <t>AUXILIAR DE ALMACEN Y SUMINISTRO</t>
  </si>
  <si>
    <t>DEPARTAMENTO DE GESTIÓN Y CONTROL</t>
  </si>
  <si>
    <t>LILIAN CANDELARIO ALMANZAR</t>
  </si>
  <si>
    <t>FELIX ANTONIO JOAQUIN RODRIGUEZ</t>
  </si>
  <si>
    <t>RIDANNY SANTOS MEJIA</t>
  </si>
  <si>
    <t>JARDINERO</t>
  </si>
  <si>
    <t>MARTINA SABINA MEJIA SANCHEZ</t>
  </si>
  <si>
    <t>CHOFER I</t>
  </si>
  <si>
    <t>ROBERTO ANTONIO JIMENEZ INFANTE</t>
  </si>
  <si>
    <t>MIGUEL FERRERAS TAVERAS</t>
  </si>
  <si>
    <t>ANGEL AQUINO GUZMAN GUZMAN</t>
  </si>
  <si>
    <t>BASILIO DE LOS SANTOS GALVAN</t>
  </si>
  <si>
    <t>GOEVANNY DE JESUS NUNEZ BERROA</t>
  </si>
  <si>
    <t>DEPARTAMENTO DE INFORMÁTICA</t>
  </si>
  <si>
    <t>ADM DE REDES</t>
  </si>
  <si>
    <t>SOPORTE TÉCNICO</t>
  </si>
  <si>
    <t>LOAMMI ELIEZER LAMARCHEZ ACEVEDO</t>
  </si>
  <si>
    <t>VIRGINIA CASTRO PEÑA</t>
  </si>
  <si>
    <t xml:space="preserve">KATHERYN CAYETANO ADON </t>
  </si>
  <si>
    <t>OFICIAN DE INVESTIGACIÓN</t>
  </si>
  <si>
    <t>ROSSERY JANNETTE ROSADO ESTEVEZ</t>
  </si>
  <si>
    <t>JACKELINE GERTRUDIS PEREZ DE PEÑA</t>
  </si>
  <si>
    <t>ASISTENTE ADMINISTRATIVO</t>
  </si>
  <si>
    <t>COORDINADORA/ENCARGADO (A)</t>
  </si>
  <si>
    <t>DIVISIÓN DE DIBUJO TÉCNICO</t>
  </si>
  <si>
    <t>JOHANNA ALTAGRACIA VALENZUELA DE MEJIA</t>
  </si>
  <si>
    <t>ELVIN RAFAEL GARCIA GOMEZ</t>
  </si>
  <si>
    <t>SUB-ENCARGADO</t>
  </si>
  <si>
    <t>DEPARTAMENTO DE INGENIERÍA</t>
  </si>
  <si>
    <t>JENNY CARMELINA TAVAREZ CHECO DE GONZALEZ</t>
  </si>
  <si>
    <t>DEPARTAMENTO DE INGENIERIA</t>
  </si>
  <si>
    <t>AUXILIAR DE INVESTIGACIÓN</t>
  </si>
  <si>
    <t>FREDDY ALEXANDER RAMIREZ MONTAﾑO</t>
  </si>
  <si>
    <t>OFICIAL DE INVESTIGACION/SECRETARIA</t>
  </si>
  <si>
    <t>NERSIDA FRANCISCA THOMAS PEﾑA</t>
  </si>
  <si>
    <t>MERARI VISCAINO AMADOR</t>
  </si>
  <si>
    <t>ENC. DE TITULOS</t>
  </si>
  <si>
    <t>ELVIN LEONOR ARIAS MORBAN</t>
  </si>
  <si>
    <t>ABOGADO AUXILIAR 1</t>
  </si>
  <si>
    <t>LEONIDAS PAYERO</t>
  </si>
  <si>
    <t>ABOGADA I</t>
  </si>
  <si>
    <t>SUPERVISOR OPERATIVO</t>
  </si>
  <si>
    <t xml:space="preserve">ABOGADA </t>
  </si>
  <si>
    <t>ABOGADA AUXILIAR II</t>
  </si>
  <si>
    <t>ABOGADO AUXILIAR</t>
  </si>
  <si>
    <t>ROSA MARGARITA BURGOS FAMILIA</t>
  </si>
  <si>
    <t>JORGE FRANCISCO BIENVENIDO NUÑEZ MOR</t>
  </si>
  <si>
    <t>DIRECTOR DEPARTAMENTAL</t>
  </si>
  <si>
    <t>PLAN NACIONAL DE TITULACIÓN</t>
  </si>
  <si>
    <t xml:space="preserve">PROMOTOR SOCIAL </t>
  </si>
  <si>
    <t>COMISIÓN DE SEGUIMIENTO</t>
  </si>
  <si>
    <t>ELVIS RAFAEL ROSADO REYNOSO</t>
  </si>
  <si>
    <t>DIVISIÓN ARCHIVO DE EXPEDIENTES LEGALES</t>
  </si>
  <si>
    <t>ARCHIVISTA I</t>
  </si>
  <si>
    <t>SECCIÓN DE TÍTULO Y PLANOS (BOVEDA)</t>
  </si>
  <si>
    <t>LUISA RAMONA MAYRELIN HERNANDEZ</t>
  </si>
  <si>
    <t>PEDRO RAFAEL HILARIO ROSSO</t>
  </si>
  <si>
    <t>MENSAJERO INTERNO</t>
  </si>
  <si>
    <t>FERNANDO ARTURO FERNÁNDEZ OLALLA</t>
  </si>
  <si>
    <t>EMIL AHMED KASSE ASMAL</t>
  </si>
  <si>
    <t>DIVISÓN REGISTROS DE BIENES DESCARGADOS</t>
  </si>
  <si>
    <t>Ubicación</t>
  </si>
  <si>
    <t>OFICINA PROVINCIAL MARÍA TRINIDAD SANCHEZ</t>
  </si>
  <si>
    <t>OFICINA PROVINCIAL MONTE PLATA</t>
  </si>
  <si>
    <t>OFICINA PROVINCIAL SAN FRANCISCO MACORIS</t>
  </si>
  <si>
    <t>OFICINA PROVINCIAL SAN JUAN DE LA MAGUANA</t>
  </si>
  <si>
    <t>CONSULTORA JURIDICA</t>
  </si>
  <si>
    <t>OFICINA PROVINCIAL SANTIAGO</t>
  </si>
  <si>
    <t>WERINTON DE JESUS ALONZO BORBON</t>
  </si>
  <si>
    <t>OFICINA PROVINCIAL LA VEGA</t>
  </si>
  <si>
    <t>OFICINA PROVINCIAL MOCA</t>
  </si>
  <si>
    <t>ANA JOSEFA RIVERA MUÑOZ</t>
  </si>
  <si>
    <t>ANA MARIA BRACHE CRUZ</t>
  </si>
  <si>
    <t>OFICINA PROVINCIAL PERAVIA (BANÍ)</t>
  </si>
  <si>
    <t>OFICINA PROVINCIAL SAN PEDRO DE MACORÍS</t>
  </si>
  <si>
    <t>ANELY GUERRERO ALEXIS</t>
  </si>
  <si>
    <t>OFICINA PROVINCIAL VALVERDE MAO</t>
  </si>
  <si>
    <t>OFICINA PROVINCIAL BARAHONA</t>
  </si>
  <si>
    <t>Nómina de Sueldos Empleados:  Tramite de Pensión</t>
  </si>
  <si>
    <t>Otros descuentos</t>
  </si>
  <si>
    <t>SUBDIRECTOR GENERAL PLANIFICACION Y DESARROLLO</t>
  </si>
  <si>
    <t>DEPARTAMENTO PLANIFICACIÓN Y DESARROLLO</t>
  </si>
  <si>
    <t>DIRECCIÓN TECNOLOGIA DE LA INFORMACIÓN Y COMUNICACIÓN</t>
  </si>
  <si>
    <t>DIRECCIÓN DE INVENTARIO DE BIENES ESTATALES</t>
  </si>
  <si>
    <t>SUBDIRECTOR GENERAL LEGAL</t>
  </si>
  <si>
    <t>SUBDIRECCIÓN GENERAL LEGAL</t>
  </si>
  <si>
    <t>DIRECCIÓN COORDINACIÓN OFICINAS PROVINCIALES</t>
  </si>
  <si>
    <t>CERTIFICAMOS QUE ESTA NÓMINA DE PAGO QUE CONSTA DE ***20*** HOJAS, ESTA CORRECTA Y COMPLETA Y QUE LAS PERSONAS ENUMERADAS</t>
  </si>
  <si>
    <t>DIVISIÓN DE REGISTROS DE BIENES DESCARGADOS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</si>
</sst>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000\-0000000\-0"/>
    <numFmt numFmtId="167" formatCode="#,##0.00\ _€"/>
    <numFmt numFmtId="168" formatCode="dd/mm/yy;@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rgb="FFFF0000"/>
      <name val="Calisto MT"/>
      <family val="1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</font>
    <font>
      <b/>
      <sz val="8"/>
      <name val="Arial"/>
      <family val="2"/>
    </font>
    <font>
      <sz val="8"/>
      <color rgb="FF003876"/>
      <name val="Arial"/>
      <family val="2"/>
    </font>
    <font>
      <b/>
      <sz val="8"/>
      <color theme="1"/>
      <name val="Arial"/>
      <family val="2"/>
    </font>
    <font>
      <sz val="9"/>
      <color rgb="FFFF0000"/>
      <name val="Calisto MT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8"/>
      <color theme="1"/>
      <name val="Arial Narrow"/>
      <family val="2"/>
    </font>
    <font>
      <b/>
      <sz val="7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6" fillId="0" borderId="0"/>
    <xf numFmtId="0" fontId="30" fillId="0" borderId="0"/>
    <xf numFmtId="9" fontId="22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Fill="1"/>
    <xf numFmtId="0" fontId="1" fillId="0" borderId="0" xfId="0" applyFont="1"/>
    <xf numFmtId="43" fontId="0" fillId="0" borderId="0" xfId="0" applyNumberFormat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 applyBorder="1" applyAlignment="1"/>
    <xf numFmtId="0" fontId="0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3" fillId="0" borderId="0" xfId="44" applyFont="1"/>
    <xf numFmtId="0" fontId="24" fillId="0" borderId="0" xfId="44" applyFont="1" applyAlignment="1">
      <alignment vertical="center" wrapText="1" readingOrder="1"/>
    </xf>
    <xf numFmtId="168" fontId="24" fillId="0" borderId="0" xfId="44" applyNumberFormat="1" applyFont="1" applyAlignment="1">
      <alignment horizontal="center" vertical="center" wrapText="1" readingOrder="1"/>
    </xf>
    <xf numFmtId="0" fontId="24" fillId="0" borderId="0" xfId="44" applyFont="1" applyAlignment="1">
      <alignment horizontal="center" vertical="center" wrapText="1" readingOrder="1"/>
    </xf>
    <xf numFmtId="43" fontId="24" fillId="0" borderId="0" xfId="45" applyFont="1" applyFill="1" applyBorder="1" applyAlignment="1">
      <alignment vertical="center" wrapText="1" readingOrder="1"/>
    </xf>
    <xf numFmtId="0" fontId="23" fillId="0" borderId="0" xfId="44" applyFont="1" applyAlignment="1">
      <alignment vertical="center"/>
    </xf>
    <xf numFmtId="168" fontId="24" fillId="0" borderId="0" xfId="45" applyNumberFormat="1" applyFont="1" applyFill="1" applyBorder="1" applyAlignment="1">
      <alignment horizontal="center" vertical="center" wrapText="1" readingOrder="1"/>
    </xf>
    <xf numFmtId="43" fontId="24" fillId="0" borderId="0" xfId="45" applyFont="1" applyFill="1" applyBorder="1" applyAlignment="1">
      <alignment horizontal="center" vertical="center" wrapText="1" readingOrder="1"/>
    </xf>
    <xf numFmtId="168" fontId="23" fillId="0" borderId="0" xfId="44" applyNumberFormat="1" applyFont="1" applyAlignment="1">
      <alignment horizontal="center" vertical="center"/>
    </xf>
    <xf numFmtId="168" fontId="23" fillId="0" borderId="0" xfId="45" applyNumberFormat="1" applyFont="1" applyFill="1" applyBorder="1" applyAlignment="1">
      <alignment horizontal="center" vertical="center"/>
    </xf>
    <xf numFmtId="43" fontId="23" fillId="0" borderId="0" xfId="45" applyFont="1" applyFill="1" applyBorder="1" applyAlignment="1">
      <alignment horizontal="center" vertical="center"/>
    </xf>
    <xf numFmtId="43" fontId="23" fillId="0" borderId="0" xfId="45" applyFont="1" applyFill="1" applyBorder="1" applyAlignment="1">
      <alignment vertical="center"/>
    </xf>
    <xf numFmtId="0" fontId="22" fillId="0" borderId="0" xfId="44" applyAlignment="1">
      <alignment vertical="center"/>
    </xf>
    <xf numFmtId="168" fontId="22" fillId="0" borderId="0" xfId="44" applyNumberFormat="1" applyAlignment="1">
      <alignment horizontal="center" vertical="center"/>
    </xf>
    <xf numFmtId="0" fontId="22" fillId="0" borderId="0" xfId="44" applyAlignment="1">
      <alignment horizontal="center" vertical="center"/>
    </xf>
    <xf numFmtId="43" fontId="22" fillId="0" borderId="0" xfId="45" applyFont="1" applyAlignment="1">
      <alignment vertical="center"/>
    </xf>
    <xf numFmtId="43" fontId="28" fillId="34" borderId="0" xfId="45" applyFont="1" applyFill="1" applyBorder="1" applyAlignment="1">
      <alignment horizontal="center" vertical="center"/>
    </xf>
    <xf numFmtId="43" fontId="28" fillId="34" borderId="1" xfId="45" applyFont="1" applyFill="1" applyBorder="1" applyAlignment="1">
      <alignment horizontal="center" vertical="center" wrapText="1" readingOrder="1"/>
    </xf>
    <xf numFmtId="168" fontId="28" fillId="34" borderId="1" xfId="44" applyNumberFormat="1" applyFont="1" applyFill="1" applyBorder="1" applyAlignment="1">
      <alignment horizontal="center" vertical="center" wrapText="1" readingOrder="1"/>
    </xf>
    <xf numFmtId="43" fontId="28" fillId="0" borderId="0" xfId="45" applyFont="1" applyFill="1" applyBorder="1" applyAlignment="1">
      <alignment horizontal="center" vertical="center" wrapText="1" readingOrder="1"/>
    </xf>
    <xf numFmtId="0" fontId="23" fillId="0" borderId="1" xfId="44" applyFont="1" applyBorder="1"/>
    <xf numFmtId="0" fontId="23" fillId="0" borderId="1" xfId="47" applyFont="1" applyBorder="1" applyAlignment="1">
      <alignment horizontal="center" vertical="center" wrapText="1"/>
    </xf>
    <xf numFmtId="4" fontId="23" fillId="0" borderId="1" xfId="47" applyNumberFormat="1" applyFont="1" applyBorder="1" applyAlignment="1">
      <alignment horizontal="right" vertical="center" wrapText="1"/>
    </xf>
    <xf numFmtId="4" fontId="23" fillId="0" borderId="1" xfId="47" applyNumberFormat="1" applyFont="1" applyBorder="1" applyAlignment="1">
      <alignment vertical="center" wrapText="1"/>
    </xf>
    <xf numFmtId="0" fontId="23" fillId="0" borderId="0" xfId="47" applyFont="1" applyAlignment="1">
      <alignment vertical="center"/>
    </xf>
    <xf numFmtId="4" fontId="31" fillId="0" borderId="1" xfId="47" applyNumberFormat="1" applyFont="1" applyBorder="1" applyAlignment="1">
      <alignment horizontal="right" vertical="center"/>
    </xf>
    <xf numFmtId="0" fontId="22" fillId="0" borderId="0" xfId="44"/>
    <xf numFmtId="168" fontId="23" fillId="0" borderId="0" xfId="47" applyNumberFormat="1" applyFont="1" applyAlignment="1">
      <alignment horizontal="center" vertical="center"/>
    </xf>
    <xf numFmtId="0" fontId="23" fillId="0" borderId="0" xfId="47" applyFont="1" applyAlignment="1">
      <alignment horizontal="center" vertical="center"/>
    </xf>
    <xf numFmtId="4" fontId="31" fillId="0" borderId="0" xfId="47" applyNumberFormat="1" applyFont="1" applyAlignment="1">
      <alignment horizontal="right" vertical="center"/>
    </xf>
    <xf numFmtId="0" fontId="33" fillId="0" borderId="0" xfId="44" applyFont="1"/>
    <xf numFmtId="0" fontId="33" fillId="0" borderId="0" xfId="44" applyFont="1" applyAlignment="1">
      <alignment horizontal="left"/>
    </xf>
    <xf numFmtId="0" fontId="23" fillId="0" borderId="0" xfId="44" applyFont="1" applyAlignment="1">
      <alignment horizontal="center" vertical="center"/>
    </xf>
    <xf numFmtId="4" fontId="24" fillId="0" borderId="0" xfId="44" applyNumberFormat="1" applyFont="1" applyAlignment="1">
      <alignment horizontal="center" vertical="center" wrapText="1" readingOrder="1"/>
    </xf>
    <xf numFmtId="4" fontId="24" fillId="0" borderId="0" xfId="45" applyNumberFormat="1" applyFont="1" applyFill="1" applyBorder="1" applyAlignment="1">
      <alignment horizontal="center" vertical="center" wrapText="1" readingOrder="1"/>
    </xf>
    <xf numFmtId="4" fontId="23" fillId="0" borderId="0" xfId="45" applyNumberFormat="1" applyFont="1" applyFill="1" applyBorder="1" applyAlignment="1">
      <alignment horizontal="center" vertical="center"/>
    </xf>
    <xf numFmtId="4" fontId="23" fillId="0" borderId="1" xfId="47" applyNumberFormat="1" applyFont="1" applyBorder="1" applyAlignment="1">
      <alignment horizontal="center" vertical="center" wrapText="1"/>
    </xf>
    <xf numFmtId="0" fontId="23" fillId="0" borderId="1" xfId="44" applyFont="1" applyBorder="1" applyAlignment="1">
      <alignment horizontal="center" vertical="center"/>
    </xf>
    <xf numFmtId="4" fontId="23" fillId="0" borderId="1" xfId="44" applyNumberFormat="1" applyFont="1" applyBorder="1" applyAlignment="1">
      <alignment horizontal="center" vertical="center"/>
    </xf>
    <xf numFmtId="4" fontId="23" fillId="0" borderId="1" xfId="49" applyNumberFormat="1" applyFont="1" applyFill="1" applyBorder="1" applyAlignment="1">
      <alignment horizontal="center" vertical="center"/>
    </xf>
    <xf numFmtId="4" fontId="22" fillId="0" borderId="1" xfId="50" applyNumberFormat="1" applyFont="1" applyFill="1" applyBorder="1" applyAlignment="1">
      <alignment horizontal="center" vertical="center"/>
    </xf>
    <xf numFmtId="4" fontId="23" fillId="0" borderId="1" xfId="50" applyNumberFormat="1" applyFont="1" applyFill="1" applyBorder="1" applyAlignment="1">
      <alignment horizontal="center" vertical="center"/>
    </xf>
    <xf numFmtId="0" fontId="23" fillId="0" borderId="14" xfId="47" applyFont="1" applyBorder="1" applyAlignment="1">
      <alignment horizontal="center" vertical="center" wrapText="1"/>
    </xf>
    <xf numFmtId="4" fontId="23" fillId="0" borderId="0" xfId="44" applyNumberFormat="1" applyFont="1" applyAlignment="1">
      <alignment horizontal="center" vertical="center"/>
    </xf>
    <xf numFmtId="0" fontId="27" fillId="0" borderId="0" xfId="46" applyFont="1" applyAlignment="1">
      <alignment horizontal="center" vertical="center"/>
    </xf>
    <xf numFmtId="0" fontId="35" fillId="0" borderId="0" xfId="0" applyFont="1"/>
    <xf numFmtId="0" fontId="35" fillId="0" borderId="1" xfId="0" applyFont="1" applyBorder="1"/>
    <xf numFmtId="4" fontId="35" fillId="0" borderId="1" xfId="1" applyNumberFormat="1" applyFont="1" applyBorder="1"/>
    <xf numFmtId="4" fontId="35" fillId="0" borderId="1" xfId="0" applyNumberFormat="1" applyFont="1" applyBorder="1"/>
    <xf numFmtId="0" fontId="37" fillId="0" borderId="0" xfId="0" applyFont="1"/>
    <xf numFmtId="165" fontId="35" fillId="0" borderId="1" xfId="1" applyFont="1" applyBorder="1"/>
    <xf numFmtId="4" fontId="35" fillId="0" borderId="1" xfId="0" applyNumberFormat="1" applyFont="1" applyFill="1" applyBorder="1"/>
    <xf numFmtId="165" fontId="35" fillId="0" borderId="1" xfId="0" applyNumberFormat="1" applyFont="1" applyBorder="1"/>
    <xf numFmtId="0" fontId="35" fillId="0" borderId="0" xfId="0" applyFont="1" applyAlignment="1">
      <alignment wrapText="1"/>
    </xf>
    <xf numFmtId="4" fontId="35" fillId="0" borderId="0" xfId="0" applyNumberFormat="1" applyFont="1"/>
    <xf numFmtId="0" fontId="35" fillId="0" borderId="0" xfId="0" applyFont="1" applyBorder="1" applyAlignment="1"/>
    <xf numFmtId="0" fontId="35" fillId="0" borderId="0" xfId="0" applyNumberFormat="1" applyFont="1" applyBorder="1" applyAlignment="1">
      <alignment horizontal="left"/>
    </xf>
    <xf numFmtId="167" fontId="35" fillId="0" borderId="0" xfId="0" applyNumberFormat="1" applyFont="1" applyBorder="1" applyAlignment="1"/>
    <xf numFmtId="167" fontId="35" fillId="0" borderId="0" xfId="0" applyNumberFormat="1" applyFont="1" applyAlignment="1"/>
    <xf numFmtId="167" fontId="35" fillId="0" borderId="0" xfId="0" applyNumberFormat="1" applyFont="1"/>
    <xf numFmtId="43" fontId="35" fillId="0" borderId="0" xfId="0" applyNumberFormat="1" applyFont="1"/>
    <xf numFmtId="0" fontId="35" fillId="0" borderId="0" xfId="0" applyFont="1" applyAlignment="1">
      <alignment horizontal="center"/>
    </xf>
    <xf numFmtId="0" fontId="36" fillId="0" borderId="0" xfId="0" applyFont="1" applyBorder="1" applyAlignment="1"/>
    <xf numFmtId="0" fontId="35" fillId="0" borderId="0" xfId="0" applyFont="1" applyAlignment="1"/>
    <xf numFmtId="0" fontId="36" fillId="0" borderId="0" xfId="0" applyNumberFormat="1" applyFont="1" applyBorder="1" applyAlignment="1">
      <alignment horizontal="left"/>
    </xf>
    <xf numFmtId="167" fontId="36" fillId="0" borderId="0" xfId="0" applyNumberFormat="1" applyFont="1" applyBorder="1" applyAlignment="1"/>
    <xf numFmtId="0" fontId="35" fillId="0" borderId="0" xfId="0" applyNumberFormat="1" applyFont="1" applyAlignment="1">
      <alignment horizontal="left"/>
    </xf>
    <xf numFmtId="167" fontId="35" fillId="0" borderId="0" xfId="0" applyNumberFormat="1" applyFont="1" applyFill="1" applyBorder="1" applyAlignment="1"/>
    <xf numFmtId="0" fontId="36" fillId="0" borderId="0" xfId="0" applyFont="1" applyAlignment="1"/>
    <xf numFmtId="167" fontId="35" fillId="0" borderId="0" xfId="0" applyNumberFormat="1" applyFont="1" applyFill="1"/>
    <xf numFmtId="0" fontId="35" fillId="0" borderId="0" xfId="0" applyFont="1" applyFill="1"/>
    <xf numFmtId="167" fontId="36" fillId="0" borderId="0" xfId="0" applyNumberFormat="1" applyFont="1"/>
    <xf numFmtId="0" fontId="36" fillId="0" borderId="0" xfId="0" applyFont="1"/>
    <xf numFmtId="0" fontId="38" fillId="35" borderId="1" xfId="0" applyFont="1" applyFill="1" applyBorder="1"/>
    <xf numFmtId="0" fontId="38" fillId="35" borderId="1" xfId="0" applyFont="1" applyFill="1" applyBorder="1" applyAlignment="1">
      <alignment wrapText="1"/>
    </xf>
    <xf numFmtId="0" fontId="38" fillId="35" borderId="1" xfId="0" applyNumberFormat="1" applyFont="1" applyFill="1" applyBorder="1" applyAlignment="1" applyProtection="1"/>
    <xf numFmtId="4" fontId="38" fillId="35" borderId="1" xfId="0" applyNumberFormat="1" applyFont="1" applyFill="1" applyBorder="1"/>
    <xf numFmtId="0" fontId="38" fillId="35" borderId="1" xfId="0" applyNumberFormat="1" applyFont="1" applyFill="1" applyBorder="1" applyAlignment="1" applyProtection="1">
      <alignment horizontal="left"/>
    </xf>
    <xf numFmtId="165" fontId="38" fillId="35" borderId="1" xfId="0" applyNumberFormat="1" applyFont="1" applyFill="1" applyBorder="1"/>
    <xf numFmtId="165" fontId="39" fillId="35" borderId="1" xfId="0" applyNumberFormat="1" applyFont="1" applyFill="1" applyBorder="1"/>
    <xf numFmtId="4" fontId="39" fillId="35" borderId="1" xfId="0" applyNumberFormat="1" applyFont="1" applyFill="1" applyBorder="1"/>
    <xf numFmtId="0" fontId="35" fillId="0" borderId="1" xfId="0" applyFont="1" applyBorder="1" applyAlignment="1">
      <alignment horizontal="center"/>
    </xf>
    <xf numFmtId="0" fontId="38" fillId="35" borderId="1" xfId="0" applyNumberFormat="1" applyFont="1" applyFill="1" applyBorder="1" applyAlignment="1" applyProtection="1">
      <alignment horizontal="center"/>
    </xf>
    <xf numFmtId="0" fontId="38" fillId="35" borderId="1" xfId="0" applyFont="1" applyFill="1" applyBorder="1" applyAlignment="1">
      <alignment horizontal="center" wrapText="1"/>
    </xf>
    <xf numFmtId="167" fontId="35" fillId="0" borderId="0" xfId="0" applyNumberFormat="1" applyFont="1" applyBorder="1" applyAlignment="1">
      <alignment horizontal="center"/>
    </xf>
    <xf numFmtId="167" fontId="35" fillId="0" borderId="0" xfId="0" applyNumberFormat="1" applyFont="1" applyAlignment="1">
      <alignment horizontal="center"/>
    </xf>
    <xf numFmtId="167" fontId="36" fillId="0" borderId="0" xfId="0" applyNumberFormat="1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0" applyNumberFormat="1" applyAlignment="1">
      <alignment horizontal="center"/>
    </xf>
    <xf numFmtId="0" fontId="38" fillId="35" borderId="1" xfId="0" applyFont="1" applyFill="1" applyBorder="1" applyAlignment="1">
      <alignment horizontal="center" vertical="center"/>
    </xf>
    <xf numFmtId="0" fontId="38" fillId="35" borderId="1" xfId="0" applyFont="1" applyFill="1" applyBorder="1" applyAlignment="1">
      <alignment horizontal="center" vertical="center" wrapText="1"/>
    </xf>
    <xf numFmtId="0" fontId="34" fillId="0" borderId="0" xfId="44" applyFont="1" applyAlignment="1"/>
    <xf numFmtId="0" fontId="34" fillId="0" borderId="0" xfId="44" applyFont="1" applyAlignment="1">
      <alignment vertical="center"/>
    </xf>
    <xf numFmtId="0" fontId="27" fillId="0" borderId="0" xfId="46" applyFont="1" applyAlignment="1">
      <alignment vertical="center"/>
    </xf>
    <xf numFmtId="168" fontId="22" fillId="0" borderId="1" xfId="44" applyNumberFormat="1" applyFont="1" applyBorder="1" applyAlignment="1">
      <alignment horizontal="center" vertical="center"/>
    </xf>
    <xf numFmtId="0" fontId="22" fillId="0" borderId="1" xfId="44" applyFont="1" applyBorder="1" applyAlignment="1">
      <alignment horizontal="center" vertical="center"/>
    </xf>
    <xf numFmtId="168" fontId="22" fillId="0" borderId="14" xfId="44" applyNumberFormat="1" applyFont="1" applyBorder="1" applyAlignment="1">
      <alignment horizontal="center" vertical="center"/>
    </xf>
    <xf numFmtId="168" fontId="22" fillId="0" borderId="11" xfId="44" applyNumberFormat="1" applyFont="1" applyBorder="1" applyAlignment="1">
      <alignment horizontal="center" vertical="center"/>
    </xf>
    <xf numFmtId="14" fontId="22" fillId="0" borderId="1" xfId="44" applyNumberFormat="1" applyFont="1" applyBorder="1" applyAlignment="1">
      <alignment horizontal="center" vertical="center"/>
    </xf>
    <xf numFmtId="0" fontId="22" fillId="0" borderId="0" xfId="44" applyFont="1"/>
    <xf numFmtId="0" fontId="22" fillId="0" borderId="0" xfId="44" applyFont="1" applyAlignment="1">
      <alignment horizontal="center"/>
    </xf>
    <xf numFmtId="0" fontId="22" fillId="0" borderId="0" xfId="44" applyFont="1" applyAlignment="1">
      <alignment horizontal="left"/>
    </xf>
    <xf numFmtId="167" fontId="22" fillId="0" borderId="0" xfId="44" applyNumberFormat="1" applyFont="1"/>
    <xf numFmtId="0" fontId="22" fillId="0" borderId="0" xfId="44" applyFont="1" applyAlignment="1">
      <alignment horizontal="center" vertical="center"/>
    </xf>
    <xf numFmtId="167" fontId="22" fillId="0" borderId="0" xfId="44" applyNumberFormat="1" applyFont="1" applyAlignment="1">
      <alignment horizontal="center" vertical="center"/>
    </xf>
    <xf numFmtId="0" fontId="23" fillId="0" borderId="0" xfId="44" applyFont="1" applyAlignment="1">
      <alignment horizontal="left" vertical="center"/>
    </xf>
    <xf numFmtId="0" fontId="24" fillId="0" borderId="0" xfId="44" applyFont="1" applyAlignment="1">
      <alignment horizontal="left" vertical="center" wrapText="1" readingOrder="1"/>
    </xf>
    <xf numFmtId="43" fontId="24" fillId="2" borderId="0" xfId="45" applyFont="1" applyFill="1" applyBorder="1" applyAlignment="1">
      <alignment vertical="center" wrapText="1" readingOrder="1"/>
    </xf>
    <xf numFmtId="0" fontId="23" fillId="0" borderId="0" xfId="44" applyFont="1" applyAlignment="1">
      <alignment horizontal="left" vertical="center" wrapText="1"/>
    </xf>
    <xf numFmtId="0" fontId="23" fillId="0" borderId="0" xfId="44" applyFont="1" applyAlignment="1">
      <alignment horizontal="center" vertical="center" wrapText="1"/>
    </xf>
    <xf numFmtId="43" fontId="23" fillId="2" borderId="0" xfId="45" applyFont="1" applyFill="1" applyBorder="1" applyAlignment="1">
      <alignment vertical="center"/>
    </xf>
    <xf numFmtId="0" fontId="22" fillId="0" borderId="0" xfId="44" applyAlignment="1">
      <alignment horizontal="left" vertical="center"/>
    </xf>
    <xf numFmtId="0" fontId="22" fillId="0" borderId="0" xfId="44" applyAlignment="1">
      <alignment horizontal="left" vertical="center" wrapText="1"/>
    </xf>
    <xf numFmtId="0" fontId="22" fillId="0" borderId="0" xfId="44" applyAlignment="1">
      <alignment horizontal="center" vertical="center" wrapText="1"/>
    </xf>
    <xf numFmtId="43" fontId="28" fillId="2" borderId="0" xfId="45" applyFont="1" applyFill="1" applyBorder="1" applyAlignment="1">
      <alignment horizontal="center" vertical="center"/>
    </xf>
    <xf numFmtId="43" fontId="28" fillId="0" borderId="0" xfId="45" applyFont="1" applyFill="1" applyBorder="1" applyAlignment="1">
      <alignment horizontal="center" vertical="center"/>
    </xf>
    <xf numFmtId="0" fontId="29" fillId="34" borderId="11" xfId="44" applyFont="1" applyFill="1" applyBorder="1" applyAlignment="1">
      <alignment horizontal="center" vertical="center"/>
    </xf>
    <xf numFmtId="43" fontId="28" fillId="34" borderId="11" xfId="45" applyFont="1" applyFill="1" applyBorder="1" applyAlignment="1">
      <alignment horizontal="center" vertical="center" wrapText="1" readingOrder="1"/>
    </xf>
    <xf numFmtId="4" fontId="28" fillId="34" borderId="11" xfId="45" applyNumberFormat="1" applyFont="1" applyFill="1" applyBorder="1" applyAlignment="1">
      <alignment horizontal="center" vertical="center" wrapText="1" readingOrder="1"/>
    </xf>
    <xf numFmtId="0" fontId="23" fillId="0" borderId="1" xfId="44" applyFont="1" applyBorder="1" applyAlignment="1">
      <alignment horizontal="left" vertical="center"/>
    </xf>
    <xf numFmtId="0" fontId="23" fillId="0" borderId="1" xfId="44" applyFont="1" applyBorder="1" applyAlignment="1">
      <alignment horizontal="left" vertical="center" wrapText="1"/>
    </xf>
    <xf numFmtId="0" fontId="22" fillId="0" borderId="1" xfId="44" applyBorder="1" applyAlignment="1">
      <alignment horizontal="center" vertical="center"/>
    </xf>
    <xf numFmtId="4" fontId="23" fillId="2" borderId="1" xfId="47" applyNumberFormat="1" applyFont="1" applyFill="1" applyBorder="1" applyAlignment="1">
      <alignment horizontal="center" vertical="center" wrapText="1"/>
    </xf>
    <xf numFmtId="9" fontId="22" fillId="0" borderId="1" xfId="48" applyFont="1" applyFill="1" applyBorder="1" applyAlignment="1">
      <alignment horizontal="left" vertical="center"/>
    </xf>
    <xf numFmtId="9" fontId="22" fillId="0" borderId="1" xfId="48" applyFont="1" applyFill="1" applyBorder="1" applyAlignment="1">
      <alignment horizontal="left" vertical="center" wrapText="1"/>
    </xf>
    <xf numFmtId="0" fontId="22" fillId="0" borderId="1" xfId="44" applyBorder="1" applyAlignment="1">
      <alignment horizontal="left" vertical="center"/>
    </xf>
    <xf numFmtId="0" fontId="22" fillId="0" borderId="1" xfId="44" applyBorder="1" applyAlignment="1">
      <alignment horizontal="left" vertical="center" wrapText="1"/>
    </xf>
    <xf numFmtId="0" fontId="22" fillId="2" borderId="1" xfId="44" applyFill="1" applyBorder="1" applyAlignment="1">
      <alignment horizontal="left" vertical="center" wrapText="1"/>
    </xf>
    <xf numFmtId="9" fontId="22" fillId="2" borderId="1" xfId="48" applyFont="1" applyFill="1" applyBorder="1" applyAlignment="1">
      <alignment horizontal="left" vertical="center" wrapText="1"/>
    </xf>
    <xf numFmtId="9" fontId="23" fillId="0" borderId="1" xfId="48" applyFont="1" applyFill="1" applyBorder="1" applyAlignment="1">
      <alignment horizontal="left" vertical="center"/>
    </xf>
    <xf numFmtId="166" fontId="23" fillId="0" borderId="1" xfId="44" applyNumberFormat="1" applyFont="1" applyBorder="1" applyAlignment="1">
      <alignment horizontal="left" vertical="center" wrapText="1"/>
    </xf>
    <xf numFmtId="9" fontId="23" fillId="0" borderId="1" xfId="48" applyFont="1" applyFill="1" applyBorder="1" applyAlignment="1">
      <alignment horizontal="left" vertical="center" wrapText="1"/>
    </xf>
    <xf numFmtId="0" fontId="40" fillId="0" borderId="1" xfId="0" applyFont="1" applyBorder="1" applyAlignment="1">
      <alignment vertical="center" wrapText="1"/>
    </xf>
    <xf numFmtId="9" fontId="22" fillId="2" borderId="13" xfId="48" applyFont="1" applyFill="1" applyBorder="1" applyAlignment="1">
      <alignment horizontal="left" vertical="center" wrapText="1"/>
    </xf>
    <xf numFmtId="0" fontId="22" fillId="2" borderId="13" xfId="44" applyFill="1" applyBorder="1" applyAlignment="1">
      <alignment horizontal="left" vertical="center" wrapText="1"/>
    </xf>
    <xf numFmtId="9" fontId="23" fillId="2" borderId="1" xfId="48" applyFont="1" applyFill="1" applyBorder="1" applyAlignment="1">
      <alignment horizontal="left" vertical="center" wrapText="1"/>
    </xf>
    <xf numFmtId="9" fontId="22" fillId="0" borderId="17" xfId="48" applyFont="1" applyFill="1" applyBorder="1" applyAlignment="1">
      <alignment horizontal="left" vertical="center" wrapText="1"/>
    </xf>
    <xf numFmtId="9" fontId="22" fillId="2" borderId="15" xfId="48" applyFont="1" applyFill="1" applyBorder="1" applyAlignment="1">
      <alignment horizontal="left" vertical="center" wrapText="1"/>
    </xf>
    <xf numFmtId="0" fontId="22" fillId="0" borderId="14" xfId="44" applyBorder="1" applyAlignment="1">
      <alignment horizontal="center" vertical="center"/>
    </xf>
    <xf numFmtId="4" fontId="23" fillId="0" borderId="14" xfId="47" applyNumberFormat="1" applyFont="1" applyBorder="1" applyAlignment="1">
      <alignment horizontal="center" vertical="center" wrapText="1"/>
    </xf>
    <xf numFmtId="4" fontId="23" fillId="2" borderId="14" xfId="47" applyNumberFormat="1" applyFont="1" applyFill="1" applyBorder="1" applyAlignment="1">
      <alignment horizontal="center" vertical="center" wrapText="1"/>
    </xf>
    <xf numFmtId="9" fontId="22" fillId="0" borderId="13" xfId="48" applyFont="1" applyFill="1" applyBorder="1" applyAlignment="1">
      <alignment horizontal="left" vertical="center" wrapText="1"/>
    </xf>
    <xf numFmtId="14" fontId="23" fillId="2" borderId="1" xfId="44" applyNumberFormat="1" applyFont="1" applyFill="1" applyBorder="1" applyAlignment="1">
      <alignment horizontal="left" vertical="center" wrapText="1"/>
    </xf>
    <xf numFmtId="0" fontId="23" fillId="0" borderId="1" xfId="44" applyFont="1" applyBorder="1" applyAlignment="1">
      <alignment horizontal="center" vertical="center" wrapText="1"/>
    </xf>
    <xf numFmtId="4" fontId="23" fillId="2" borderId="1" xfId="44" applyNumberFormat="1" applyFont="1" applyFill="1" applyBorder="1" applyAlignment="1">
      <alignment horizontal="center" vertical="center"/>
    </xf>
    <xf numFmtId="0" fontId="22" fillId="0" borderId="13" xfId="44" applyBorder="1" applyAlignment="1">
      <alignment horizontal="left" vertical="center" wrapText="1"/>
    </xf>
    <xf numFmtId="0" fontId="23" fillId="0" borderId="13" xfId="44" applyFont="1" applyBorder="1" applyAlignment="1">
      <alignment horizontal="left" vertical="center" wrapText="1"/>
    </xf>
    <xf numFmtId="0" fontId="23" fillId="0" borderId="12" xfId="44" applyFont="1" applyBorder="1" applyAlignment="1">
      <alignment horizontal="left" vertical="center" wrapText="1"/>
    </xf>
    <xf numFmtId="0" fontId="22" fillId="0" borderId="1" xfId="44" applyBorder="1" applyAlignment="1">
      <alignment vertical="center"/>
    </xf>
    <xf numFmtId="0" fontId="22" fillId="0" borderId="1" xfId="44" applyBorder="1" applyAlignment="1">
      <alignment vertical="center" wrapText="1"/>
    </xf>
    <xf numFmtId="166" fontId="22" fillId="0" borderId="1" xfId="44" applyNumberFormat="1" applyBorder="1" applyAlignment="1">
      <alignment horizontal="left" vertical="center" wrapText="1"/>
    </xf>
    <xf numFmtId="0" fontId="22" fillId="0" borderId="1" xfId="44" applyBorder="1" applyAlignment="1">
      <alignment horizontal="center" vertical="center" wrapText="1"/>
    </xf>
    <xf numFmtId="0" fontId="23" fillId="0" borderId="1" xfId="44" applyFont="1" applyBorder="1" applyAlignment="1">
      <alignment vertical="center"/>
    </xf>
    <xf numFmtId="9" fontId="23" fillId="0" borderId="1" xfId="48" applyFont="1" applyFill="1" applyBorder="1" applyAlignment="1">
      <alignment vertical="center"/>
    </xf>
    <xf numFmtId="9" fontId="22" fillId="0" borderId="1" xfId="48" applyFont="1" applyFill="1" applyBorder="1" applyAlignment="1">
      <alignment vertical="center" wrapText="1"/>
    </xf>
    <xf numFmtId="9" fontId="23" fillId="0" borderId="1" xfId="48" applyFont="1" applyFill="1" applyBorder="1" applyAlignment="1">
      <alignment vertical="center" wrapText="1"/>
    </xf>
    <xf numFmtId="4" fontId="22" fillId="0" borderId="1" xfId="44" applyNumberFormat="1" applyBorder="1" applyAlignment="1">
      <alignment horizontal="center" vertical="center"/>
    </xf>
    <xf numFmtId="9" fontId="22" fillId="0" borderId="1" xfId="48" applyFont="1" applyFill="1" applyBorder="1" applyAlignment="1">
      <alignment vertical="center"/>
    </xf>
    <xf numFmtId="0" fontId="31" fillId="0" borderId="1" xfId="44" applyFont="1" applyBorder="1" applyAlignment="1">
      <alignment vertical="center" wrapText="1"/>
    </xf>
    <xf numFmtId="0" fontId="31" fillId="0" borderId="1" xfId="44" applyFont="1" applyBorder="1" applyAlignment="1">
      <alignment vertical="center"/>
    </xf>
    <xf numFmtId="4" fontId="41" fillId="0" borderId="1" xfId="44" applyNumberFormat="1" applyFont="1" applyBorder="1" applyAlignment="1">
      <alignment vertical="center"/>
    </xf>
    <xf numFmtId="4" fontId="41" fillId="2" borderId="1" xfId="44" applyNumberFormat="1" applyFont="1" applyFill="1" applyBorder="1" applyAlignment="1">
      <alignment vertical="center"/>
    </xf>
    <xf numFmtId="0" fontId="22" fillId="0" borderId="0" xfId="44" applyAlignment="1">
      <alignment vertical="center" wrapText="1"/>
    </xf>
    <xf numFmtId="4" fontId="22" fillId="0" borderId="0" xfId="44" applyNumberFormat="1" applyAlignment="1">
      <alignment vertical="center"/>
    </xf>
    <xf numFmtId="4" fontId="22" fillId="2" borderId="0" xfId="44" applyNumberFormat="1" applyFill="1" applyAlignment="1">
      <alignment vertical="center"/>
    </xf>
    <xf numFmtId="0" fontId="23" fillId="2" borderId="0" xfId="44" applyFont="1" applyFill="1" applyAlignment="1">
      <alignment vertical="center"/>
    </xf>
    <xf numFmtId="0" fontId="22" fillId="2" borderId="0" xfId="44" applyFill="1" applyAlignment="1">
      <alignment vertical="center"/>
    </xf>
    <xf numFmtId="167" fontId="22" fillId="2" borderId="0" xfId="44" applyNumberFormat="1" applyFill="1" applyAlignment="1">
      <alignment vertical="center"/>
    </xf>
    <xf numFmtId="0" fontId="33" fillId="0" borderId="0" xfId="44" applyFont="1" applyAlignment="1">
      <alignment vertical="center"/>
    </xf>
    <xf numFmtId="0" fontId="33" fillId="0" borderId="0" xfId="44" applyFont="1" applyAlignment="1">
      <alignment vertical="center" wrapText="1"/>
    </xf>
    <xf numFmtId="4" fontId="33" fillId="0" borderId="0" xfId="44" applyNumberFormat="1" applyFont="1" applyAlignment="1">
      <alignment vertical="center"/>
    </xf>
    <xf numFmtId="0" fontId="23" fillId="2" borderId="1" xfId="44" applyFont="1" applyFill="1" applyBorder="1" applyAlignment="1">
      <alignment wrapText="1"/>
    </xf>
    <xf numFmtId="0" fontId="23" fillId="0" borderId="1" xfId="44" applyFont="1" applyBorder="1" applyAlignment="1">
      <alignment horizontal="left" wrapText="1"/>
    </xf>
    <xf numFmtId="9" fontId="22" fillId="2" borderId="1" xfId="48" applyFont="1" applyFill="1" applyBorder="1" applyAlignment="1">
      <alignment wrapText="1"/>
    </xf>
    <xf numFmtId="0" fontId="22" fillId="2" borderId="1" xfId="44" applyFont="1" applyFill="1" applyBorder="1" applyAlignment="1">
      <alignment wrapText="1"/>
    </xf>
    <xf numFmtId="0" fontId="22" fillId="0" borderId="1" xfId="44" applyFont="1" applyBorder="1" applyAlignment="1">
      <alignment horizontal="left" wrapText="1"/>
    </xf>
    <xf numFmtId="0" fontId="23" fillId="2" borderId="1" xfId="44" applyFont="1" applyFill="1" applyBorder="1" applyAlignment="1">
      <alignment horizontal="left" wrapText="1"/>
    </xf>
    <xf numFmtId="9" fontId="23" fillId="2" borderId="1" xfId="48" applyFont="1" applyFill="1" applyBorder="1" applyAlignment="1">
      <alignment wrapText="1"/>
    </xf>
    <xf numFmtId="0" fontId="22" fillId="0" borderId="1" xfId="44" applyFont="1" applyBorder="1" applyAlignment="1">
      <alignment wrapText="1"/>
    </xf>
    <xf numFmtId="0" fontId="22" fillId="2" borderId="1" xfId="44" applyFont="1" applyFill="1" applyBorder="1" applyAlignment="1">
      <alignment horizontal="left" wrapText="1"/>
    </xf>
    <xf numFmtId="9" fontId="22" fillId="2" borderId="1" xfId="48" applyFont="1" applyFill="1" applyBorder="1" applyAlignment="1">
      <alignment horizontal="left" wrapText="1"/>
    </xf>
    <xf numFmtId="14" fontId="23" fillId="2" borderId="1" xfId="44" applyNumberFormat="1" applyFont="1" applyFill="1" applyBorder="1" applyAlignment="1">
      <alignment horizontal="left" wrapText="1"/>
    </xf>
    <xf numFmtId="9" fontId="22" fillId="0" borderId="1" xfId="48" applyFont="1" applyFill="1" applyBorder="1" applyAlignment="1">
      <alignment wrapText="1"/>
    </xf>
    <xf numFmtId="166" fontId="23" fillId="2" borderId="1" xfId="44" applyNumberFormat="1" applyFont="1" applyFill="1" applyBorder="1" applyAlignment="1">
      <alignment horizontal="left" wrapText="1"/>
    </xf>
    <xf numFmtId="9" fontId="23" fillId="0" borderId="1" xfId="48" applyFont="1" applyFill="1" applyBorder="1" applyAlignment="1">
      <alignment wrapText="1"/>
    </xf>
    <xf numFmtId="9" fontId="22" fillId="2" borderId="13" xfId="48" applyFont="1" applyFill="1" applyBorder="1" applyAlignment="1">
      <alignment wrapText="1"/>
    </xf>
    <xf numFmtId="0" fontId="29" fillId="34" borderId="11" xfId="44" applyFont="1" applyFill="1" applyBorder="1" applyAlignment="1">
      <alignment horizontal="center"/>
    </xf>
    <xf numFmtId="0" fontId="23" fillId="0" borderId="0" xfId="44" applyFont="1" applyFill="1" applyBorder="1"/>
    <xf numFmtId="0" fontId="22" fillId="0" borderId="0" xfId="44" applyFont="1" applyFill="1" applyBorder="1" applyAlignment="1">
      <alignment vertical="center"/>
    </xf>
    <xf numFmtId="0" fontId="22" fillId="0" borderId="0" xfId="44" applyFont="1" applyFill="1" applyBorder="1" applyAlignment="1">
      <alignment horizontal="center" vertical="center"/>
    </xf>
    <xf numFmtId="0" fontId="22" fillId="0" borderId="0" xfId="44" applyFont="1" applyAlignment="1">
      <alignment vertical="center"/>
    </xf>
    <xf numFmtId="0" fontId="22" fillId="0" borderId="13" xfId="44" applyFont="1" applyBorder="1" applyAlignment="1">
      <alignment wrapText="1"/>
    </xf>
    <xf numFmtId="0" fontId="31" fillId="0" borderId="1" xfId="44" applyFont="1" applyBorder="1" applyAlignment="1">
      <alignment horizontal="right" vertical="center" wrapText="1"/>
    </xf>
    <xf numFmtId="0" fontId="34" fillId="0" borderId="0" xfId="44" applyFont="1" applyAlignment="1">
      <alignment horizontal="center" vertical="center"/>
    </xf>
    <xf numFmtId="0" fontId="27" fillId="0" borderId="0" xfId="46" applyFont="1" applyAlignment="1">
      <alignment horizontal="center" vertical="center"/>
    </xf>
    <xf numFmtId="43" fontId="28" fillId="34" borderId="13" xfId="45" applyFont="1" applyFill="1" applyBorder="1" applyAlignment="1">
      <alignment horizontal="center" vertical="center"/>
    </xf>
    <xf numFmtId="43" fontId="28" fillId="34" borderId="1" xfId="45" applyFont="1" applyFill="1" applyBorder="1" applyAlignment="1">
      <alignment horizontal="center" vertical="center"/>
    </xf>
    <xf numFmtId="43" fontId="28" fillId="34" borderId="12" xfId="45" applyFont="1" applyFill="1" applyBorder="1" applyAlignment="1">
      <alignment horizontal="center" vertical="center"/>
    </xf>
    <xf numFmtId="0" fontId="25" fillId="0" borderId="0" xfId="44" applyFont="1" applyAlignment="1">
      <alignment horizontal="center"/>
    </xf>
    <xf numFmtId="0" fontId="25" fillId="0" borderId="0" xfId="44" applyFont="1" applyAlignment="1">
      <alignment horizontal="center" vertical="center"/>
    </xf>
    <xf numFmtId="168" fontId="28" fillId="34" borderId="18" xfId="44" applyNumberFormat="1" applyFont="1" applyFill="1" applyBorder="1" applyAlignment="1">
      <alignment horizontal="center" vertical="center"/>
    </xf>
    <xf numFmtId="0" fontId="31" fillId="0" borderId="16" xfId="44" applyFont="1" applyBorder="1" applyAlignment="1">
      <alignment horizontal="right" vertical="center"/>
    </xf>
    <xf numFmtId="0" fontId="31" fillId="0" borderId="17" xfId="44" applyFont="1" applyBorder="1" applyAlignment="1">
      <alignment horizontal="right" vertical="center"/>
    </xf>
    <xf numFmtId="0" fontId="32" fillId="0" borderId="0" xfId="46" applyFont="1" applyAlignment="1">
      <alignment horizontal="center" vertical="center"/>
    </xf>
    <xf numFmtId="0" fontId="22" fillId="0" borderId="0" xfId="44" applyFont="1" applyAlignment="1">
      <alignment horizontal="left" vertical="center"/>
    </xf>
    <xf numFmtId="0" fontId="33" fillId="0" borderId="0" xfId="44" applyFont="1" applyAlignment="1">
      <alignment horizontal="left" vertical="center"/>
    </xf>
    <xf numFmtId="0" fontId="38" fillId="35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4" fillId="0" borderId="0" xfId="44" applyFont="1" applyAlignment="1">
      <alignment horizontal="center"/>
    </xf>
  </cellXfs>
  <cellStyles count="51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illares 2" xfId="45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2 2" xfId="47"/>
    <cellStyle name="Normal 3" xfId="46"/>
    <cellStyle name="Note" xfId="17" builtinId="10" customBuiltin="1"/>
    <cellStyle name="Output" xfId="12" builtinId="21" customBuiltin="1"/>
    <cellStyle name="Porcentaje 2" xfId="48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85578</xdr:colOff>
      <xdr:row>0</xdr:row>
      <xdr:rowOff>0</xdr:rowOff>
    </xdr:from>
    <xdr:to>
      <xdr:col>6</xdr:col>
      <xdr:colOff>333396</xdr:colOff>
      <xdr:row>5</xdr:row>
      <xdr:rowOff>121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47F8EEC-43EC-43C2-987C-D2701F12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7553" y="0"/>
          <a:ext cx="1324143" cy="714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82550</xdr:colOff>
      <xdr:row>0</xdr:row>
      <xdr:rowOff>0</xdr:rowOff>
    </xdr:from>
    <xdr:to>
      <xdr:col>6</xdr:col>
      <xdr:colOff>133015</xdr:colOff>
      <xdr:row>4</xdr:row>
      <xdr:rowOff>123311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C0B16FB-EC98-43F6-8940-B22EA5695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0621" y="0"/>
          <a:ext cx="1207072" cy="722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118309</xdr:colOff>
      <xdr:row>0</xdr:row>
      <xdr:rowOff>163287</xdr:rowOff>
    </xdr:from>
    <xdr:to>
      <xdr:col>8</xdr:col>
      <xdr:colOff>132714</xdr:colOff>
      <xdr:row>5</xdr:row>
      <xdr:rowOff>13609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7773" y="163287"/>
          <a:ext cx="1511191" cy="938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8"/>
  <sheetViews>
    <sheetView showGridLines="0" showWhiteSpace="0" view="pageBreakPreview" topLeftCell="A541" zoomScaleNormal="100" zoomScaleSheetLayoutView="100" zoomScalePageLayoutView="80" workbookViewId="0">
      <selection activeCell="D548" sqref="D548"/>
    </sheetView>
  </sheetViews>
  <sheetFormatPr defaultColWidth="10.28515625" defaultRowHeight="11.25" x14ac:dyDescent="0.25"/>
  <cols>
    <col min="1" max="1" width="3.7109375" style="118" customWidth="1"/>
    <col min="2" max="2" width="39.5703125" style="118" customWidth="1"/>
    <col min="3" max="3" width="24.28515625" style="121" customWidth="1"/>
    <col min="4" max="4" width="23.7109375" style="118" customWidth="1"/>
    <col min="5" max="5" width="22.85546875" style="121" customWidth="1"/>
    <col min="6" max="6" width="15" style="122" customWidth="1"/>
    <col min="7" max="7" width="12.28515625" style="44" customWidth="1"/>
    <col min="8" max="8" width="13.5703125" style="55" customWidth="1"/>
    <col min="9" max="9" width="9.42578125" style="17" customWidth="1"/>
    <col min="10" max="10" width="9" style="17" customWidth="1"/>
    <col min="11" max="11" width="11" style="178" customWidth="1"/>
    <col min="12" max="12" width="10.28515625" style="17" customWidth="1"/>
    <col min="13" max="13" width="9.42578125" style="17" bestFit="1" customWidth="1"/>
    <col min="14" max="14" width="9.42578125" style="178" customWidth="1"/>
    <col min="15" max="15" width="10.42578125" style="17" customWidth="1"/>
    <col min="16" max="17" width="12" style="17" customWidth="1"/>
    <col min="18" max="16384" width="10.28515625" style="17"/>
  </cols>
  <sheetData>
    <row r="1" spans="1:20" x14ac:dyDescent="0.25">
      <c r="B1" s="119"/>
      <c r="C1" s="119"/>
      <c r="D1" s="119"/>
      <c r="E1" s="119"/>
      <c r="F1" s="15"/>
      <c r="G1" s="15"/>
      <c r="H1" s="45"/>
      <c r="I1" s="16"/>
      <c r="J1" s="16"/>
      <c r="K1" s="120"/>
      <c r="L1" s="16"/>
      <c r="M1" s="16"/>
      <c r="N1" s="120"/>
      <c r="O1" s="16"/>
      <c r="P1" s="16"/>
      <c r="Q1" s="16"/>
    </row>
    <row r="2" spans="1:20" x14ac:dyDescent="0.25">
      <c r="B2" s="119"/>
      <c r="C2" s="119"/>
      <c r="D2" s="119"/>
      <c r="E2" s="119"/>
      <c r="F2" s="15"/>
      <c r="G2" s="19"/>
      <c r="H2" s="46"/>
      <c r="I2" s="16"/>
      <c r="J2" s="16"/>
      <c r="K2" s="120"/>
      <c r="L2" s="16"/>
      <c r="M2" s="16"/>
      <c r="N2" s="120"/>
      <c r="O2" s="16"/>
      <c r="P2" s="16"/>
      <c r="Q2" s="16"/>
    </row>
    <row r="3" spans="1:20" x14ac:dyDescent="0.25">
      <c r="G3" s="22"/>
      <c r="H3" s="47"/>
      <c r="I3" s="23"/>
      <c r="J3" s="23"/>
      <c r="K3" s="123"/>
      <c r="L3" s="23"/>
      <c r="M3" s="23"/>
      <c r="N3" s="123"/>
      <c r="O3" s="23"/>
      <c r="P3" s="16"/>
      <c r="Q3" s="16"/>
    </row>
    <row r="4" spans="1:20" x14ac:dyDescent="0.25">
      <c r="G4" s="22"/>
      <c r="H4" s="47"/>
      <c r="I4" s="23"/>
      <c r="J4" s="23"/>
      <c r="K4" s="123"/>
      <c r="L4" s="23"/>
      <c r="M4" s="23"/>
      <c r="N4" s="123"/>
      <c r="O4" s="31"/>
      <c r="P4" s="16"/>
      <c r="Q4" s="16"/>
    </row>
    <row r="5" spans="1:20" x14ac:dyDescent="0.25">
      <c r="G5" s="22"/>
      <c r="H5" s="47"/>
      <c r="I5" s="23"/>
      <c r="J5" s="23"/>
      <c r="K5" s="123"/>
      <c r="L5" s="23"/>
      <c r="M5" s="23"/>
      <c r="N5" s="123"/>
      <c r="O5" s="23"/>
      <c r="P5" s="16"/>
      <c r="Q5" s="16"/>
    </row>
    <row r="6" spans="1:20" ht="12" x14ac:dyDescent="0.25">
      <c r="A6" s="206" t="s">
        <v>783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</row>
    <row r="7" spans="1:20" ht="12" x14ac:dyDescent="0.25">
      <c r="A7" s="206" t="s">
        <v>690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</row>
    <row r="8" spans="1:20" ht="12" x14ac:dyDescent="0.25">
      <c r="A8" s="207" t="s">
        <v>948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</row>
    <row r="9" spans="1:20" ht="12" x14ac:dyDescent="0.25">
      <c r="A9" s="207" t="s">
        <v>785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</row>
    <row r="10" spans="1:20" ht="24" customHeight="1" x14ac:dyDescent="0.25">
      <c r="B10" s="124"/>
      <c r="C10" s="125"/>
      <c r="D10" s="124"/>
      <c r="E10" s="125"/>
      <c r="F10" s="126"/>
      <c r="G10" s="26"/>
      <c r="H10" s="47"/>
      <c r="I10" s="208" t="s">
        <v>787</v>
      </c>
      <c r="J10" s="209"/>
      <c r="K10" s="209"/>
      <c r="L10" s="209"/>
      <c r="M10" s="210"/>
      <c r="N10" s="127"/>
      <c r="O10" s="128"/>
      <c r="P10" s="23"/>
      <c r="Q10" s="23"/>
    </row>
    <row r="11" spans="1:20" ht="48" customHeight="1" x14ac:dyDescent="0.25">
      <c r="A11" s="129" t="s">
        <v>1</v>
      </c>
      <c r="B11" s="130" t="s">
        <v>788</v>
      </c>
      <c r="C11" s="130" t="s">
        <v>789</v>
      </c>
      <c r="D11" s="130" t="s">
        <v>790</v>
      </c>
      <c r="E11" s="130" t="s">
        <v>1046</v>
      </c>
      <c r="F11" s="130" t="s">
        <v>791</v>
      </c>
      <c r="G11" s="130" t="s">
        <v>794</v>
      </c>
      <c r="H11" s="131" t="s">
        <v>795</v>
      </c>
      <c r="I11" s="29" t="s">
        <v>796</v>
      </c>
      <c r="J11" s="29" t="s">
        <v>798</v>
      </c>
      <c r="K11" s="29" t="s">
        <v>797</v>
      </c>
      <c r="L11" s="29" t="s">
        <v>800</v>
      </c>
      <c r="M11" s="29" t="s">
        <v>801</v>
      </c>
      <c r="N11" s="29" t="s">
        <v>1064</v>
      </c>
      <c r="O11" s="130" t="s">
        <v>799</v>
      </c>
      <c r="P11" s="130" t="s">
        <v>802</v>
      </c>
      <c r="Q11" s="130" t="s">
        <v>803</v>
      </c>
      <c r="R11" s="31"/>
      <c r="S11" s="31"/>
      <c r="T11" s="31"/>
    </row>
    <row r="12" spans="1:20" ht="21.95" customHeight="1" x14ac:dyDescent="0.25">
      <c r="A12" s="132">
        <v>1</v>
      </c>
      <c r="B12" s="132" t="s">
        <v>647</v>
      </c>
      <c r="C12" s="133" t="s">
        <v>834</v>
      </c>
      <c r="D12" s="133" t="s">
        <v>648</v>
      </c>
      <c r="E12" s="133" t="s">
        <v>648</v>
      </c>
      <c r="F12" s="33" t="s">
        <v>949</v>
      </c>
      <c r="G12" s="134" t="s">
        <v>809</v>
      </c>
      <c r="H12" s="48">
        <v>250000</v>
      </c>
      <c r="I12" s="48">
        <v>7175</v>
      </c>
      <c r="J12" s="48">
        <v>4742.3999999999996</v>
      </c>
      <c r="K12" s="135">
        <v>0</v>
      </c>
      <c r="L12" s="48">
        <v>48103.519999999997</v>
      </c>
      <c r="M12" s="48">
        <v>25</v>
      </c>
      <c r="N12" s="135">
        <v>0</v>
      </c>
      <c r="O12" s="48">
        <f>I12+J12+K12+L12+M12+N12</f>
        <v>60045.919999999998</v>
      </c>
      <c r="P12" s="48">
        <f t="shared" ref="P12:P75" si="0">H12</f>
        <v>250000</v>
      </c>
      <c r="Q12" s="48">
        <f>P12-O12</f>
        <v>189954.08000000002</v>
      </c>
    </row>
    <row r="13" spans="1:20" ht="21.95" customHeight="1" x14ac:dyDescent="0.25">
      <c r="A13" s="132">
        <v>2</v>
      </c>
      <c r="B13" s="136" t="s">
        <v>520</v>
      </c>
      <c r="C13" s="137" t="s">
        <v>455</v>
      </c>
      <c r="D13" s="133" t="s">
        <v>648</v>
      </c>
      <c r="E13" s="133" t="s">
        <v>648</v>
      </c>
      <c r="F13" s="33" t="s">
        <v>950</v>
      </c>
      <c r="G13" s="134" t="s">
        <v>806</v>
      </c>
      <c r="H13" s="48">
        <v>141000</v>
      </c>
      <c r="I13" s="48">
        <v>4046.7</v>
      </c>
      <c r="J13" s="48">
        <v>4286.3999999999996</v>
      </c>
      <c r="K13" s="135">
        <v>0</v>
      </c>
      <c r="L13" s="48">
        <v>21749.59</v>
      </c>
      <c r="M13" s="48">
        <v>25</v>
      </c>
      <c r="N13" s="135">
        <v>0</v>
      </c>
      <c r="O13" s="48">
        <f t="shared" ref="O13:O76" si="1">I13+J13+K13+L13+M13+N13</f>
        <v>30107.69</v>
      </c>
      <c r="P13" s="48">
        <f t="shared" si="0"/>
        <v>141000</v>
      </c>
      <c r="Q13" s="48">
        <f t="shared" ref="Q13:Q76" si="2">P13-O13</f>
        <v>110892.31</v>
      </c>
    </row>
    <row r="14" spans="1:20" ht="21.95" customHeight="1" x14ac:dyDescent="0.25">
      <c r="A14" s="132">
        <v>3</v>
      </c>
      <c r="B14" s="138" t="s">
        <v>590</v>
      </c>
      <c r="C14" s="139" t="s">
        <v>473</v>
      </c>
      <c r="D14" s="133" t="s">
        <v>648</v>
      </c>
      <c r="E14" s="140" t="s">
        <v>648</v>
      </c>
      <c r="F14" s="33" t="s">
        <v>950</v>
      </c>
      <c r="G14" s="134" t="s">
        <v>809</v>
      </c>
      <c r="H14" s="48">
        <v>90000</v>
      </c>
      <c r="I14" s="48">
        <v>2583</v>
      </c>
      <c r="J14" s="48">
        <v>2736</v>
      </c>
      <c r="K14" s="135">
        <v>0</v>
      </c>
      <c r="L14" s="48">
        <v>9753.1200000000008</v>
      </c>
      <c r="M14" s="48">
        <v>25</v>
      </c>
      <c r="N14" s="135">
        <v>0</v>
      </c>
      <c r="O14" s="48">
        <f t="shared" si="1"/>
        <v>15097.12</v>
      </c>
      <c r="P14" s="48">
        <f t="shared" si="0"/>
        <v>90000</v>
      </c>
      <c r="Q14" s="48">
        <f t="shared" si="2"/>
        <v>74902.880000000005</v>
      </c>
    </row>
    <row r="15" spans="1:20" ht="21.95" customHeight="1" x14ac:dyDescent="0.25">
      <c r="A15" s="132">
        <v>4</v>
      </c>
      <c r="B15" s="138" t="s">
        <v>739</v>
      </c>
      <c r="C15" s="139" t="s">
        <v>473</v>
      </c>
      <c r="D15" s="133" t="s">
        <v>648</v>
      </c>
      <c r="E15" s="140" t="s">
        <v>648</v>
      </c>
      <c r="F15" s="33" t="s">
        <v>950</v>
      </c>
      <c r="G15" s="134" t="s">
        <v>809</v>
      </c>
      <c r="H15" s="48">
        <v>140000</v>
      </c>
      <c r="I15" s="48">
        <v>4018</v>
      </c>
      <c r="J15" s="48">
        <v>4256</v>
      </c>
      <c r="K15" s="135">
        <v>0</v>
      </c>
      <c r="L15" s="48">
        <v>21514.37</v>
      </c>
      <c r="M15" s="48">
        <v>25</v>
      </c>
      <c r="N15" s="135">
        <v>0</v>
      </c>
      <c r="O15" s="48">
        <f t="shared" si="1"/>
        <v>29813.37</v>
      </c>
      <c r="P15" s="48">
        <f t="shared" si="0"/>
        <v>140000</v>
      </c>
      <c r="Q15" s="48">
        <f t="shared" si="2"/>
        <v>110186.63</v>
      </c>
    </row>
    <row r="16" spans="1:20" ht="21.95" customHeight="1" x14ac:dyDescent="0.25">
      <c r="A16" s="132">
        <v>5</v>
      </c>
      <c r="B16" s="136" t="s">
        <v>624</v>
      </c>
      <c r="C16" s="137" t="s">
        <v>473</v>
      </c>
      <c r="D16" s="133" t="s">
        <v>648</v>
      </c>
      <c r="E16" s="141" t="s">
        <v>648</v>
      </c>
      <c r="F16" s="33" t="s">
        <v>950</v>
      </c>
      <c r="G16" s="134" t="s">
        <v>809</v>
      </c>
      <c r="H16" s="48">
        <v>75000</v>
      </c>
      <c r="I16" s="48">
        <v>2152.5</v>
      </c>
      <c r="J16" s="48">
        <v>2280</v>
      </c>
      <c r="K16" s="135">
        <v>0</v>
      </c>
      <c r="L16" s="48">
        <v>6309.38</v>
      </c>
      <c r="M16" s="48">
        <v>25</v>
      </c>
      <c r="N16" s="135">
        <v>0</v>
      </c>
      <c r="O16" s="48">
        <f t="shared" si="1"/>
        <v>10766.880000000001</v>
      </c>
      <c r="P16" s="48">
        <f t="shared" si="0"/>
        <v>75000</v>
      </c>
      <c r="Q16" s="48">
        <f t="shared" si="2"/>
        <v>64233.119999999995</v>
      </c>
    </row>
    <row r="17" spans="1:17" ht="21.95" customHeight="1" x14ac:dyDescent="0.25">
      <c r="A17" s="132">
        <v>6</v>
      </c>
      <c r="B17" s="136" t="s">
        <v>521</v>
      </c>
      <c r="C17" s="137" t="s">
        <v>473</v>
      </c>
      <c r="D17" s="133" t="s">
        <v>648</v>
      </c>
      <c r="E17" s="141" t="s">
        <v>648</v>
      </c>
      <c r="F17" s="33" t="s">
        <v>950</v>
      </c>
      <c r="G17" s="134" t="s">
        <v>809</v>
      </c>
      <c r="H17" s="48">
        <v>120000</v>
      </c>
      <c r="I17" s="48">
        <v>3444</v>
      </c>
      <c r="J17" s="48">
        <v>3648</v>
      </c>
      <c r="K17" s="135">
        <v>0</v>
      </c>
      <c r="L17" s="48">
        <v>16809.87</v>
      </c>
      <c r="M17" s="48">
        <v>25</v>
      </c>
      <c r="N17" s="135">
        <v>0</v>
      </c>
      <c r="O17" s="48">
        <f t="shared" si="1"/>
        <v>23926.87</v>
      </c>
      <c r="P17" s="48">
        <f t="shared" si="0"/>
        <v>120000</v>
      </c>
      <c r="Q17" s="48">
        <f t="shared" si="2"/>
        <v>96073.13</v>
      </c>
    </row>
    <row r="18" spans="1:17" ht="21.95" customHeight="1" x14ac:dyDescent="0.25">
      <c r="A18" s="132">
        <v>7</v>
      </c>
      <c r="B18" s="136" t="s">
        <v>541</v>
      </c>
      <c r="C18" s="137" t="s">
        <v>952</v>
      </c>
      <c r="D18" s="133" t="s">
        <v>648</v>
      </c>
      <c r="E18" s="133" t="s">
        <v>648</v>
      </c>
      <c r="F18" s="33" t="s">
        <v>950</v>
      </c>
      <c r="G18" s="134" t="s">
        <v>806</v>
      </c>
      <c r="H18" s="48">
        <v>80000</v>
      </c>
      <c r="I18" s="48">
        <v>2296</v>
      </c>
      <c r="J18" s="48">
        <v>2432</v>
      </c>
      <c r="K18" s="135">
        <v>0</v>
      </c>
      <c r="L18" s="48">
        <v>7400.87</v>
      </c>
      <c r="M18" s="48">
        <v>25</v>
      </c>
      <c r="N18" s="135">
        <v>0</v>
      </c>
      <c r="O18" s="48">
        <f t="shared" si="1"/>
        <v>12153.869999999999</v>
      </c>
      <c r="P18" s="48">
        <f t="shared" si="0"/>
        <v>80000</v>
      </c>
      <c r="Q18" s="48">
        <f t="shared" si="2"/>
        <v>67846.13</v>
      </c>
    </row>
    <row r="19" spans="1:17" ht="21.95" customHeight="1" x14ac:dyDescent="0.25">
      <c r="A19" s="132">
        <v>8</v>
      </c>
      <c r="B19" s="132" t="s">
        <v>553</v>
      </c>
      <c r="C19" s="133" t="s">
        <v>953</v>
      </c>
      <c r="D19" s="133" t="s">
        <v>648</v>
      </c>
      <c r="E19" s="133" t="s">
        <v>648</v>
      </c>
      <c r="F19" s="33" t="s">
        <v>950</v>
      </c>
      <c r="G19" s="134" t="s">
        <v>809</v>
      </c>
      <c r="H19" s="48">
        <v>141000</v>
      </c>
      <c r="I19" s="48">
        <v>4046.7</v>
      </c>
      <c r="J19" s="48">
        <v>4286.3999999999996</v>
      </c>
      <c r="K19" s="135">
        <v>0</v>
      </c>
      <c r="L19" s="48">
        <v>21749.59</v>
      </c>
      <c r="M19" s="48">
        <v>25</v>
      </c>
      <c r="N19" s="135">
        <v>0</v>
      </c>
      <c r="O19" s="48">
        <f t="shared" si="1"/>
        <v>30107.69</v>
      </c>
      <c r="P19" s="48">
        <f t="shared" si="0"/>
        <v>141000</v>
      </c>
      <c r="Q19" s="48">
        <f t="shared" si="2"/>
        <v>110892.31</v>
      </c>
    </row>
    <row r="20" spans="1:17" ht="21.95" customHeight="1" x14ac:dyDescent="0.25">
      <c r="A20" s="132">
        <v>9</v>
      </c>
      <c r="B20" s="136" t="s">
        <v>581</v>
      </c>
      <c r="C20" s="137" t="s">
        <v>477</v>
      </c>
      <c r="D20" s="133" t="s">
        <v>648</v>
      </c>
      <c r="E20" s="141" t="s">
        <v>648</v>
      </c>
      <c r="F20" s="33" t="s">
        <v>950</v>
      </c>
      <c r="G20" s="134" t="s">
        <v>809</v>
      </c>
      <c r="H20" s="48">
        <v>90000</v>
      </c>
      <c r="I20" s="48">
        <v>2583</v>
      </c>
      <c r="J20" s="48">
        <v>2736</v>
      </c>
      <c r="K20" s="135">
        <v>0</v>
      </c>
      <c r="L20" s="48">
        <v>9753.1200000000008</v>
      </c>
      <c r="M20" s="48">
        <v>25</v>
      </c>
      <c r="N20" s="135">
        <v>0</v>
      </c>
      <c r="O20" s="48">
        <f t="shared" si="1"/>
        <v>15097.12</v>
      </c>
      <c r="P20" s="48">
        <f t="shared" si="0"/>
        <v>90000</v>
      </c>
      <c r="Q20" s="48">
        <f t="shared" si="2"/>
        <v>74902.880000000005</v>
      </c>
    </row>
    <row r="21" spans="1:17" ht="21.95" customHeight="1" x14ac:dyDescent="0.25">
      <c r="A21" s="132">
        <v>10</v>
      </c>
      <c r="B21" s="132" t="s">
        <v>544</v>
      </c>
      <c r="C21" s="133" t="s">
        <v>477</v>
      </c>
      <c r="D21" s="133" t="s">
        <v>648</v>
      </c>
      <c r="E21" s="141" t="s">
        <v>648</v>
      </c>
      <c r="F21" s="33" t="s">
        <v>950</v>
      </c>
      <c r="G21" s="134" t="s">
        <v>809</v>
      </c>
      <c r="H21" s="48">
        <v>150000</v>
      </c>
      <c r="I21" s="48">
        <v>4305</v>
      </c>
      <c r="J21" s="48">
        <v>4560</v>
      </c>
      <c r="K21" s="135">
        <v>0</v>
      </c>
      <c r="L21" s="48">
        <v>23866.62</v>
      </c>
      <c r="M21" s="48">
        <v>25</v>
      </c>
      <c r="N21" s="135">
        <v>0</v>
      </c>
      <c r="O21" s="48">
        <f t="shared" si="1"/>
        <v>32756.62</v>
      </c>
      <c r="P21" s="48">
        <f t="shared" si="0"/>
        <v>150000</v>
      </c>
      <c r="Q21" s="48">
        <f t="shared" si="2"/>
        <v>117243.38</v>
      </c>
    </row>
    <row r="22" spans="1:17" ht="21.95" customHeight="1" x14ac:dyDescent="0.25">
      <c r="A22" s="132">
        <v>11</v>
      </c>
      <c r="B22" s="136" t="s">
        <v>589</v>
      </c>
      <c r="C22" s="137" t="s">
        <v>436</v>
      </c>
      <c r="D22" s="133" t="s">
        <v>648</v>
      </c>
      <c r="E22" s="141" t="s">
        <v>648</v>
      </c>
      <c r="F22" s="33" t="s">
        <v>954</v>
      </c>
      <c r="G22" s="134" t="s">
        <v>806</v>
      </c>
      <c r="H22" s="48">
        <v>25000</v>
      </c>
      <c r="I22" s="48">
        <v>717.5</v>
      </c>
      <c r="J22" s="48">
        <v>760</v>
      </c>
      <c r="K22" s="135">
        <v>0</v>
      </c>
      <c r="L22" s="48">
        <v>0</v>
      </c>
      <c r="M22" s="48">
        <v>25</v>
      </c>
      <c r="N22" s="135">
        <v>0</v>
      </c>
      <c r="O22" s="48">
        <f t="shared" si="1"/>
        <v>1502.5</v>
      </c>
      <c r="P22" s="48">
        <f t="shared" si="0"/>
        <v>25000</v>
      </c>
      <c r="Q22" s="48">
        <f t="shared" si="2"/>
        <v>23497.5</v>
      </c>
    </row>
    <row r="23" spans="1:17" ht="21.95" customHeight="1" x14ac:dyDescent="0.25">
      <c r="A23" s="132">
        <v>12</v>
      </c>
      <c r="B23" s="142" t="s">
        <v>720</v>
      </c>
      <c r="C23" s="137" t="s">
        <v>464</v>
      </c>
      <c r="D23" s="133" t="s">
        <v>648</v>
      </c>
      <c r="E23" s="141" t="s">
        <v>648</v>
      </c>
      <c r="F23" s="33" t="s">
        <v>954</v>
      </c>
      <c r="G23" s="134" t="s">
        <v>806</v>
      </c>
      <c r="H23" s="48">
        <v>43000</v>
      </c>
      <c r="I23" s="48">
        <v>1234.0999999999999</v>
      </c>
      <c r="J23" s="48">
        <v>1307.2</v>
      </c>
      <c r="K23" s="135">
        <v>0</v>
      </c>
      <c r="L23" s="48">
        <v>866.06</v>
      </c>
      <c r="M23" s="48">
        <v>25</v>
      </c>
      <c r="N23" s="135">
        <v>0</v>
      </c>
      <c r="O23" s="48">
        <f t="shared" si="1"/>
        <v>3432.36</v>
      </c>
      <c r="P23" s="48">
        <f t="shared" si="0"/>
        <v>43000</v>
      </c>
      <c r="Q23" s="48">
        <f t="shared" si="2"/>
        <v>39567.64</v>
      </c>
    </row>
    <row r="24" spans="1:17" ht="21.95" customHeight="1" x14ac:dyDescent="0.25">
      <c r="A24" s="132">
        <v>13</v>
      </c>
      <c r="B24" s="136" t="s">
        <v>531</v>
      </c>
      <c r="C24" s="137" t="s">
        <v>464</v>
      </c>
      <c r="D24" s="133" t="s">
        <v>648</v>
      </c>
      <c r="E24" s="141" t="s">
        <v>648</v>
      </c>
      <c r="F24" s="33" t="s">
        <v>954</v>
      </c>
      <c r="G24" s="134" t="s">
        <v>806</v>
      </c>
      <c r="H24" s="48">
        <v>41500</v>
      </c>
      <c r="I24" s="48">
        <v>1191.05</v>
      </c>
      <c r="J24" s="48">
        <v>1261.5999999999999</v>
      </c>
      <c r="K24" s="135">
        <v>0</v>
      </c>
      <c r="L24" s="48">
        <v>654.35</v>
      </c>
      <c r="M24" s="48">
        <v>25</v>
      </c>
      <c r="N24" s="135">
        <v>0</v>
      </c>
      <c r="O24" s="48">
        <f t="shared" si="1"/>
        <v>3131.9999999999995</v>
      </c>
      <c r="P24" s="48">
        <f t="shared" si="0"/>
        <v>41500</v>
      </c>
      <c r="Q24" s="48">
        <f t="shared" si="2"/>
        <v>38368</v>
      </c>
    </row>
    <row r="25" spans="1:17" ht="21.95" customHeight="1" x14ac:dyDescent="0.25">
      <c r="A25" s="132">
        <v>14</v>
      </c>
      <c r="B25" s="136" t="s">
        <v>537</v>
      </c>
      <c r="C25" s="137" t="s">
        <v>446</v>
      </c>
      <c r="D25" s="133" t="s">
        <v>648</v>
      </c>
      <c r="E25" s="141" t="s">
        <v>648</v>
      </c>
      <c r="F25" s="33" t="s">
        <v>954</v>
      </c>
      <c r="G25" s="134" t="s">
        <v>806</v>
      </c>
      <c r="H25" s="48">
        <v>40000</v>
      </c>
      <c r="I25" s="48">
        <v>1148</v>
      </c>
      <c r="J25" s="48">
        <v>1216</v>
      </c>
      <c r="K25" s="135">
        <v>0</v>
      </c>
      <c r="L25" s="48">
        <v>442.65</v>
      </c>
      <c r="M25" s="48">
        <v>25</v>
      </c>
      <c r="N25" s="135">
        <v>0</v>
      </c>
      <c r="O25" s="48">
        <f t="shared" si="1"/>
        <v>2831.65</v>
      </c>
      <c r="P25" s="48">
        <f t="shared" si="0"/>
        <v>40000</v>
      </c>
      <c r="Q25" s="48">
        <f t="shared" si="2"/>
        <v>37168.35</v>
      </c>
    </row>
    <row r="26" spans="1:17" ht="21.95" customHeight="1" x14ac:dyDescent="0.25">
      <c r="A26" s="132">
        <v>15</v>
      </c>
      <c r="B26" s="138" t="s">
        <v>955</v>
      </c>
      <c r="C26" s="139" t="s">
        <v>446</v>
      </c>
      <c r="D26" s="133" t="s">
        <v>648</v>
      </c>
      <c r="E26" s="141" t="s">
        <v>648</v>
      </c>
      <c r="F26" s="33" t="s">
        <v>954</v>
      </c>
      <c r="G26" s="134" t="s">
        <v>806</v>
      </c>
      <c r="H26" s="48">
        <v>40000</v>
      </c>
      <c r="I26" s="48">
        <v>1148</v>
      </c>
      <c r="J26" s="48">
        <v>1216</v>
      </c>
      <c r="K26" s="135">
        <v>0</v>
      </c>
      <c r="L26" s="48">
        <v>442.65</v>
      </c>
      <c r="M26" s="48">
        <v>25</v>
      </c>
      <c r="N26" s="135">
        <v>0</v>
      </c>
      <c r="O26" s="48">
        <f t="shared" si="1"/>
        <v>2831.65</v>
      </c>
      <c r="P26" s="48">
        <f t="shared" si="0"/>
        <v>40000</v>
      </c>
      <c r="Q26" s="48">
        <f t="shared" si="2"/>
        <v>37168.35</v>
      </c>
    </row>
    <row r="27" spans="1:17" ht="21.95" customHeight="1" x14ac:dyDescent="0.25">
      <c r="A27" s="132">
        <v>16</v>
      </c>
      <c r="B27" s="136" t="s">
        <v>323</v>
      </c>
      <c r="C27" s="137" t="s">
        <v>434</v>
      </c>
      <c r="D27" s="133" t="s">
        <v>648</v>
      </c>
      <c r="E27" s="141" t="s">
        <v>648</v>
      </c>
      <c r="F27" s="33" t="s">
        <v>954</v>
      </c>
      <c r="G27" s="134" t="s">
        <v>806</v>
      </c>
      <c r="H27" s="48">
        <v>41500</v>
      </c>
      <c r="I27" s="48">
        <v>1191.05</v>
      </c>
      <c r="J27" s="48">
        <v>1261.5999999999999</v>
      </c>
      <c r="K27" s="135">
        <v>0</v>
      </c>
      <c r="L27" s="48">
        <v>654.35</v>
      </c>
      <c r="M27" s="48">
        <v>25</v>
      </c>
      <c r="N27" s="135">
        <v>50</v>
      </c>
      <c r="O27" s="48">
        <f t="shared" si="1"/>
        <v>3181.9999999999995</v>
      </c>
      <c r="P27" s="48">
        <f t="shared" si="0"/>
        <v>41500</v>
      </c>
      <c r="Q27" s="48">
        <f t="shared" si="2"/>
        <v>38318</v>
      </c>
    </row>
    <row r="28" spans="1:17" ht="21.95" customHeight="1" x14ac:dyDescent="0.25">
      <c r="A28" s="132">
        <v>17</v>
      </c>
      <c r="B28" s="138" t="s">
        <v>121</v>
      </c>
      <c r="C28" s="139" t="s">
        <v>434</v>
      </c>
      <c r="D28" s="133" t="s">
        <v>648</v>
      </c>
      <c r="E28" s="140" t="s">
        <v>648</v>
      </c>
      <c r="F28" s="33" t="s">
        <v>956</v>
      </c>
      <c r="G28" s="134" t="s">
        <v>806</v>
      </c>
      <c r="H28" s="48">
        <v>43000</v>
      </c>
      <c r="I28" s="48">
        <v>1234.0999999999999</v>
      </c>
      <c r="J28" s="48">
        <v>1307.2</v>
      </c>
      <c r="K28" s="135">
        <v>2380.2399999999998</v>
      </c>
      <c r="L28" s="48">
        <v>509.02</v>
      </c>
      <c r="M28" s="48">
        <v>25</v>
      </c>
      <c r="N28" s="135">
        <v>3830.3500000000004</v>
      </c>
      <c r="O28" s="48">
        <f t="shared" si="1"/>
        <v>9285.91</v>
      </c>
      <c r="P28" s="48">
        <f t="shared" si="0"/>
        <v>43000</v>
      </c>
      <c r="Q28" s="48">
        <f t="shared" si="2"/>
        <v>33714.089999999997</v>
      </c>
    </row>
    <row r="29" spans="1:17" ht="21.95" customHeight="1" x14ac:dyDescent="0.25">
      <c r="A29" s="132">
        <v>18</v>
      </c>
      <c r="B29" s="136" t="s">
        <v>351</v>
      </c>
      <c r="C29" s="137" t="s">
        <v>439</v>
      </c>
      <c r="D29" s="133" t="s">
        <v>648</v>
      </c>
      <c r="E29" s="140" t="s">
        <v>648</v>
      </c>
      <c r="F29" s="33" t="s">
        <v>954</v>
      </c>
      <c r="G29" s="134" t="s">
        <v>809</v>
      </c>
      <c r="H29" s="48">
        <v>17979.599999999999</v>
      </c>
      <c r="I29" s="48">
        <v>516.01</v>
      </c>
      <c r="J29" s="48">
        <v>546.58000000000004</v>
      </c>
      <c r="K29" s="135">
        <v>0</v>
      </c>
      <c r="L29" s="48">
        <v>0</v>
      </c>
      <c r="M29" s="48">
        <v>25</v>
      </c>
      <c r="N29" s="135">
        <v>0</v>
      </c>
      <c r="O29" s="48">
        <f t="shared" si="1"/>
        <v>1087.5900000000001</v>
      </c>
      <c r="P29" s="48">
        <f t="shared" si="0"/>
        <v>17979.599999999999</v>
      </c>
      <c r="Q29" s="48">
        <f t="shared" si="2"/>
        <v>16892.009999999998</v>
      </c>
    </row>
    <row r="30" spans="1:17" ht="21.95" customHeight="1" x14ac:dyDescent="0.25">
      <c r="A30" s="132">
        <v>19</v>
      </c>
      <c r="B30" s="138" t="s">
        <v>104</v>
      </c>
      <c r="C30" s="139" t="s">
        <v>958</v>
      </c>
      <c r="D30" s="133" t="s">
        <v>648</v>
      </c>
      <c r="E30" s="140" t="s">
        <v>959</v>
      </c>
      <c r="F30" s="33" t="s">
        <v>950</v>
      </c>
      <c r="G30" s="134" t="s">
        <v>809</v>
      </c>
      <c r="H30" s="48">
        <v>235000</v>
      </c>
      <c r="I30" s="48">
        <v>6744.5</v>
      </c>
      <c r="J30" s="48">
        <v>4742.3999999999996</v>
      </c>
      <c r="K30" s="135">
        <v>0</v>
      </c>
      <c r="L30" s="48">
        <v>44461.14</v>
      </c>
      <c r="M30" s="48">
        <v>25</v>
      </c>
      <c r="N30" s="135">
        <v>0</v>
      </c>
      <c r="O30" s="48">
        <f t="shared" si="1"/>
        <v>55973.04</v>
      </c>
      <c r="P30" s="48">
        <f t="shared" si="0"/>
        <v>235000</v>
      </c>
      <c r="Q30" s="48">
        <f t="shared" si="2"/>
        <v>179026.96</v>
      </c>
    </row>
    <row r="31" spans="1:17" s="12" customFormat="1" ht="21.95" customHeight="1" x14ac:dyDescent="0.2">
      <c r="A31" s="132">
        <v>20</v>
      </c>
      <c r="B31" s="138" t="s">
        <v>960</v>
      </c>
      <c r="C31" s="139" t="s">
        <v>477</v>
      </c>
      <c r="D31" s="133" t="s">
        <v>648</v>
      </c>
      <c r="E31" s="140" t="s">
        <v>959</v>
      </c>
      <c r="F31" s="33" t="s">
        <v>950</v>
      </c>
      <c r="G31" s="134" t="s">
        <v>806</v>
      </c>
      <c r="H31" s="48">
        <v>85000</v>
      </c>
      <c r="I31" s="48">
        <v>2439.5</v>
      </c>
      <c r="J31" s="48">
        <v>2584</v>
      </c>
      <c r="K31" s="135">
        <v>0</v>
      </c>
      <c r="L31" s="48">
        <v>8576.99</v>
      </c>
      <c r="M31" s="48">
        <v>25</v>
      </c>
      <c r="N31" s="135">
        <v>0</v>
      </c>
      <c r="O31" s="48">
        <f t="shared" si="1"/>
        <v>13625.49</v>
      </c>
      <c r="P31" s="48">
        <f t="shared" si="0"/>
        <v>85000</v>
      </c>
      <c r="Q31" s="48">
        <f t="shared" si="2"/>
        <v>71374.509999999995</v>
      </c>
    </row>
    <row r="32" spans="1:17" ht="21.95" customHeight="1" x14ac:dyDescent="0.25">
      <c r="A32" s="132">
        <v>21</v>
      </c>
      <c r="B32" s="136" t="s">
        <v>192</v>
      </c>
      <c r="C32" s="137" t="s">
        <v>961</v>
      </c>
      <c r="D32" s="133" t="s">
        <v>648</v>
      </c>
      <c r="E32" s="141" t="s">
        <v>650</v>
      </c>
      <c r="F32" s="33" t="s">
        <v>950</v>
      </c>
      <c r="G32" s="134" t="s">
        <v>806</v>
      </c>
      <c r="H32" s="48">
        <v>235000</v>
      </c>
      <c r="I32" s="48">
        <v>6744.5</v>
      </c>
      <c r="J32" s="48">
        <v>4742.3999999999996</v>
      </c>
      <c r="K32" s="135">
        <v>0</v>
      </c>
      <c r="L32" s="48">
        <v>44461.14</v>
      </c>
      <c r="M32" s="48">
        <v>25</v>
      </c>
      <c r="N32" s="135">
        <v>5508.03</v>
      </c>
      <c r="O32" s="48">
        <f t="shared" si="1"/>
        <v>61481.07</v>
      </c>
      <c r="P32" s="48">
        <f t="shared" si="0"/>
        <v>235000</v>
      </c>
      <c r="Q32" s="48">
        <f t="shared" si="2"/>
        <v>173518.93</v>
      </c>
    </row>
    <row r="33" spans="1:17" ht="21.95" customHeight="1" x14ac:dyDescent="0.25">
      <c r="A33" s="132">
        <v>22</v>
      </c>
      <c r="B33" s="136" t="s">
        <v>686</v>
      </c>
      <c r="C33" s="137" t="s">
        <v>434</v>
      </c>
      <c r="D33" s="133" t="s">
        <v>648</v>
      </c>
      <c r="E33" s="141" t="s">
        <v>650</v>
      </c>
      <c r="F33" s="33" t="s">
        <v>954</v>
      </c>
      <c r="G33" s="134" t="s">
        <v>806</v>
      </c>
      <c r="H33" s="48">
        <v>35000</v>
      </c>
      <c r="I33" s="48">
        <v>1004.5</v>
      </c>
      <c r="J33" s="48">
        <v>1064</v>
      </c>
      <c r="K33" s="135">
        <v>0</v>
      </c>
      <c r="L33" s="48">
        <v>0</v>
      </c>
      <c r="M33" s="48">
        <v>25</v>
      </c>
      <c r="N33" s="135">
        <v>0</v>
      </c>
      <c r="O33" s="48">
        <f t="shared" si="1"/>
        <v>2093.5</v>
      </c>
      <c r="P33" s="48">
        <f t="shared" si="0"/>
        <v>35000</v>
      </c>
      <c r="Q33" s="48">
        <f t="shared" si="2"/>
        <v>32906.5</v>
      </c>
    </row>
    <row r="34" spans="1:17" s="12" customFormat="1" ht="21.95" customHeight="1" x14ac:dyDescent="0.2">
      <c r="A34" s="132">
        <v>23</v>
      </c>
      <c r="B34" s="136" t="s">
        <v>962</v>
      </c>
      <c r="C34" s="137" t="s">
        <v>963</v>
      </c>
      <c r="D34" s="133" t="s">
        <v>648</v>
      </c>
      <c r="E34" s="141" t="s">
        <v>650</v>
      </c>
      <c r="F34" s="33" t="s">
        <v>950</v>
      </c>
      <c r="G34" s="134" t="s">
        <v>809</v>
      </c>
      <c r="H34" s="48">
        <v>235000</v>
      </c>
      <c r="I34" s="48">
        <v>6744.5</v>
      </c>
      <c r="J34" s="48">
        <v>4742.3999999999996</v>
      </c>
      <c r="K34" s="135">
        <v>2380.2399999999998</v>
      </c>
      <c r="L34" s="48">
        <v>43866.080000000002</v>
      </c>
      <c r="M34" s="48">
        <v>25</v>
      </c>
      <c r="N34" s="135">
        <v>14017.429999999998</v>
      </c>
      <c r="O34" s="48">
        <f t="shared" si="1"/>
        <v>71775.649999999994</v>
      </c>
      <c r="P34" s="48">
        <f t="shared" si="0"/>
        <v>235000</v>
      </c>
      <c r="Q34" s="48">
        <f t="shared" si="2"/>
        <v>163224.35</v>
      </c>
    </row>
    <row r="35" spans="1:17" s="12" customFormat="1" ht="21.95" customHeight="1" x14ac:dyDescent="0.2">
      <c r="A35" s="132">
        <v>24</v>
      </c>
      <c r="B35" s="136" t="s">
        <v>209</v>
      </c>
      <c r="C35" s="137" t="s">
        <v>468</v>
      </c>
      <c r="D35" s="133" t="s">
        <v>648</v>
      </c>
      <c r="E35" s="141" t="s">
        <v>650</v>
      </c>
      <c r="F35" s="33" t="s">
        <v>954</v>
      </c>
      <c r="G35" s="134" t="s">
        <v>809</v>
      </c>
      <c r="H35" s="48">
        <v>22000</v>
      </c>
      <c r="I35" s="48">
        <v>631.4</v>
      </c>
      <c r="J35" s="48">
        <v>668.8</v>
      </c>
      <c r="K35" s="135">
        <v>0</v>
      </c>
      <c r="L35" s="48">
        <v>0</v>
      </c>
      <c r="M35" s="48">
        <v>25</v>
      </c>
      <c r="N35" s="135">
        <v>0</v>
      </c>
      <c r="O35" s="48">
        <f t="shared" si="1"/>
        <v>1325.1999999999998</v>
      </c>
      <c r="P35" s="48">
        <f t="shared" si="0"/>
        <v>22000</v>
      </c>
      <c r="Q35" s="48">
        <f t="shared" si="2"/>
        <v>20674.8</v>
      </c>
    </row>
    <row r="36" spans="1:17" s="12" customFormat="1" ht="21.95" customHeight="1" x14ac:dyDescent="0.2">
      <c r="A36" s="132">
        <v>25</v>
      </c>
      <c r="B36" s="136" t="s">
        <v>76</v>
      </c>
      <c r="C36" s="137" t="s">
        <v>963</v>
      </c>
      <c r="D36" s="133" t="s">
        <v>648</v>
      </c>
      <c r="E36" s="141" t="s">
        <v>650</v>
      </c>
      <c r="F36" s="33" t="s">
        <v>950</v>
      </c>
      <c r="G36" s="134" t="s">
        <v>809</v>
      </c>
      <c r="H36" s="48">
        <v>235000</v>
      </c>
      <c r="I36" s="48">
        <v>6744.5</v>
      </c>
      <c r="J36" s="48">
        <v>4742.3999999999996</v>
      </c>
      <c r="K36" s="135">
        <v>1190.1199999999999</v>
      </c>
      <c r="L36" s="48">
        <v>44163.61</v>
      </c>
      <c r="M36" s="48">
        <v>25</v>
      </c>
      <c r="N36" s="135">
        <v>0</v>
      </c>
      <c r="O36" s="48">
        <f t="shared" si="1"/>
        <v>56865.630000000005</v>
      </c>
      <c r="P36" s="48">
        <f t="shared" si="0"/>
        <v>235000</v>
      </c>
      <c r="Q36" s="48">
        <f t="shared" si="2"/>
        <v>178134.37</v>
      </c>
    </row>
    <row r="37" spans="1:17" ht="21.95" customHeight="1" x14ac:dyDescent="0.25">
      <c r="A37" s="132">
        <v>26</v>
      </c>
      <c r="B37" s="136" t="s">
        <v>587</v>
      </c>
      <c r="C37" s="137" t="s">
        <v>477</v>
      </c>
      <c r="D37" s="133" t="s">
        <v>648</v>
      </c>
      <c r="E37" s="141" t="s">
        <v>650</v>
      </c>
      <c r="F37" s="33" t="s">
        <v>950</v>
      </c>
      <c r="G37" s="134" t="s">
        <v>806</v>
      </c>
      <c r="H37" s="48">
        <v>40000</v>
      </c>
      <c r="I37" s="48">
        <v>1148</v>
      </c>
      <c r="J37" s="48">
        <v>1216</v>
      </c>
      <c r="K37" s="135">
        <v>1190.1199999999999</v>
      </c>
      <c r="L37" s="48">
        <v>264.13</v>
      </c>
      <c r="M37" s="48">
        <v>25</v>
      </c>
      <c r="N37" s="135">
        <v>7782.2599999999993</v>
      </c>
      <c r="O37" s="48">
        <f t="shared" si="1"/>
        <v>11625.509999999998</v>
      </c>
      <c r="P37" s="48">
        <f t="shared" si="0"/>
        <v>40000</v>
      </c>
      <c r="Q37" s="48">
        <f t="shared" si="2"/>
        <v>28374.49</v>
      </c>
    </row>
    <row r="38" spans="1:17" ht="21.95" customHeight="1" x14ac:dyDescent="0.25">
      <c r="A38" s="132">
        <v>27</v>
      </c>
      <c r="B38" s="138" t="s">
        <v>740</v>
      </c>
      <c r="C38" s="139" t="s">
        <v>434</v>
      </c>
      <c r="D38" s="133" t="s">
        <v>648</v>
      </c>
      <c r="E38" s="141" t="s">
        <v>650</v>
      </c>
      <c r="F38" s="33" t="s">
        <v>954</v>
      </c>
      <c r="G38" s="134" t="s">
        <v>806</v>
      </c>
      <c r="H38" s="48">
        <v>35000</v>
      </c>
      <c r="I38" s="48">
        <v>1004.5</v>
      </c>
      <c r="J38" s="48">
        <v>1064</v>
      </c>
      <c r="K38" s="135">
        <v>0</v>
      </c>
      <c r="L38" s="48">
        <v>0</v>
      </c>
      <c r="M38" s="48">
        <v>25</v>
      </c>
      <c r="N38" s="135">
        <v>0</v>
      </c>
      <c r="O38" s="48">
        <f t="shared" si="1"/>
        <v>2093.5</v>
      </c>
      <c r="P38" s="48">
        <f t="shared" si="0"/>
        <v>35000</v>
      </c>
      <c r="Q38" s="48">
        <f t="shared" si="2"/>
        <v>32906.5</v>
      </c>
    </row>
    <row r="39" spans="1:17" ht="21.95" customHeight="1" x14ac:dyDescent="0.25">
      <c r="A39" s="132">
        <v>28</v>
      </c>
      <c r="B39" s="136" t="s">
        <v>577</v>
      </c>
      <c r="C39" s="137" t="s">
        <v>460</v>
      </c>
      <c r="D39" s="133" t="s">
        <v>648</v>
      </c>
      <c r="E39" s="141" t="s">
        <v>650</v>
      </c>
      <c r="F39" s="33" t="s">
        <v>954</v>
      </c>
      <c r="G39" s="134" t="s">
        <v>809</v>
      </c>
      <c r="H39" s="48">
        <v>25000</v>
      </c>
      <c r="I39" s="48">
        <v>717.5</v>
      </c>
      <c r="J39" s="48">
        <v>760</v>
      </c>
      <c r="K39" s="135">
        <v>0</v>
      </c>
      <c r="L39" s="48">
        <v>0</v>
      </c>
      <c r="M39" s="48">
        <v>25</v>
      </c>
      <c r="N39" s="135">
        <v>0</v>
      </c>
      <c r="O39" s="48">
        <f t="shared" si="1"/>
        <v>1502.5</v>
      </c>
      <c r="P39" s="48">
        <f t="shared" si="0"/>
        <v>25000</v>
      </c>
      <c r="Q39" s="48">
        <f t="shared" si="2"/>
        <v>23497.5</v>
      </c>
    </row>
    <row r="40" spans="1:17" ht="21.95" customHeight="1" x14ac:dyDescent="0.25">
      <c r="A40" s="132">
        <v>29</v>
      </c>
      <c r="B40" s="138" t="s">
        <v>420</v>
      </c>
      <c r="C40" s="139" t="s">
        <v>957</v>
      </c>
      <c r="D40" s="133" t="s">
        <v>648</v>
      </c>
      <c r="E40" s="141" t="s">
        <v>751</v>
      </c>
      <c r="F40" s="33" t="s">
        <v>956</v>
      </c>
      <c r="G40" s="134" t="s">
        <v>806</v>
      </c>
      <c r="H40" s="48">
        <v>50000</v>
      </c>
      <c r="I40" s="48">
        <v>1435</v>
      </c>
      <c r="J40" s="48">
        <v>1520</v>
      </c>
      <c r="K40" s="135">
        <v>0</v>
      </c>
      <c r="L40" s="48">
        <v>1854</v>
      </c>
      <c r="M40" s="48">
        <v>25</v>
      </c>
      <c r="N40" s="135">
        <v>50</v>
      </c>
      <c r="O40" s="48">
        <f t="shared" si="1"/>
        <v>4884</v>
      </c>
      <c r="P40" s="48">
        <f t="shared" si="0"/>
        <v>50000</v>
      </c>
      <c r="Q40" s="48">
        <f t="shared" si="2"/>
        <v>45116</v>
      </c>
    </row>
    <row r="41" spans="1:17" ht="21.95" customHeight="1" x14ac:dyDescent="0.25">
      <c r="A41" s="132">
        <v>30</v>
      </c>
      <c r="B41" s="138" t="s">
        <v>429</v>
      </c>
      <c r="C41" s="139" t="s">
        <v>480</v>
      </c>
      <c r="D41" s="133" t="s">
        <v>648</v>
      </c>
      <c r="E41" s="140" t="s">
        <v>751</v>
      </c>
      <c r="F41" s="33" t="s">
        <v>956</v>
      </c>
      <c r="G41" s="134" t="s">
        <v>806</v>
      </c>
      <c r="H41" s="48">
        <v>53000</v>
      </c>
      <c r="I41" s="48">
        <v>1521.1</v>
      </c>
      <c r="J41" s="48">
        <v>1611.2</v>
      </c>
      <c r="K41" s="135">
        <v>0</v>
      </c>
      <c r="L41" s="48">
        <v>2277.41</v>
      </c>
      <c r="M41" s="48">
        <v>25</v>
      </c>
      <c r="N41" s="135">
        <v>2930.73</v>
      </c>
      <c r="O41" s="48">
        <f t="shared" si="1"/>
        <v>8365.44</v>
      </c>
      <c r="P41" s="48">
        <f t="shared" si="0"/>
        <v>53000</v>
      </c>
      <c r="Q41" s="48">
        <f t="shared" si="2"/>
        <v>44634.559999999998</v>
      </c>
    </row>
    <row r="42" spans="1:17" ht="21.95" customHeight="1" x14ac:dyDescent="0.25">
      <c r="A42" s="132">
        <v>31</v>
      </c>
      <c r="B42" s="138" t="s">
        <v>390</v>
      </c>
      <c r="C42" s="139" t="s">
        <v>473</v>
      </c>
      <c r="D42" s="133" t="s">
        <v>648</v>
      </c>
      <c r="E42" s="140" t="s">
        <v>751</v>
      </c>
      <c r="F42" s="33" t="s">
        <v>956</v>
      </c>
      <c r="G42" s="134" t="s">
        <v>809</v>
      </c>
      <c r="H42" s="48">
        <v>56425</v>
      </c>
      <c r="I42" s="48">
        <v>1619.4</v>
      </c>
      <c r="J42" s="48">
        <v>1715.32</v>
      </c>
      <c r="K42" s="135">
        <v>0</v>
      </c>
      <c r="L42" s="48">
        <v>2813.93</v>
      </c>
      <c r="M42" s="48">
        <v>25</v>
      </c>
      <c r="N42" s="135">
        <v>0</v>
      </c>
      <c r="O42" s="48">
        <f t="shared" si="1"/>
        <v>6173.65</v>
      </c>
      <c r="P42" s="48">
        <f t="shared" si="0"/>
        <v>56425</v>
      </c>
      <c r="Q42" s="48">
        <f t="shared" si="2"/>
        <v>50251.35</v>
      </c>
    </row>
    <row r="43" spans="1:17" ht="21.95" customHeight="1" x14ac:dyDescent="0.25">
      <c r="A43" s="132">
        <v>32</v>
      </c>
      <c r="B43" s="138" t="s">
        <v>394</v>
      </c>
      <c r="C43" s="139" t="s">
        <v>434</v>
      </c>
      <c r="D43" s="133" t="s">
        <v>648</v>
      </c>
      <c r="E43" s="140" t="s">
        <v>516</v>
      </c>
      <c r="F43" s="33" t="s">
        <v>956</v>
      </c>
      <c r="G43" s="134" t="s">
        <v>806</v>
      </c>
      <c r="H43" s="48">
        <v>24087</v>
      </c>
      <c r="I43" s="48">
        <v>691.3</v>
      </c>
      <c r="J43" s="48">
        <v>732.24</v>
      </c>
      <c r="K43" s="135">
        <v>1190.1199999999999</v>
      </c>
      <c r="L43" s="48">
        <v>0</v>
      </c>
      <c r="M43" s="48">
        <v>25</v>
      </c>
      <c r="N43" s="135">
        <v>0</v>
      </c>
      <c r="O43" s="48">
        <f t="shared" si="1"/>
        <v>2638.66</v>
      </c>
      <c r="P43" s="48">
        <f t="shared" si="0"/>
        <v>24087</v>
      </c>
      <c r="Q43" s="48">
        <f t="shared" si="2"/>
        <v>21448.34</v>
      </c>
    </row>
    <row r="44" spans="1:17" ht="21.95" customHeight="1" x14ac:dyDescent="0.25">
      <c r="A44" s="132">
        <v>33</v>
      </c>
      <c r="B44" s="136" t="s">
        <v>414</v>
      </c>
      <c r="C44" s="137" t="s">
        <v>1065</v>
      </c>
      <c r="D44" s="133" t="s">
        <v>648</v>
      </c>
      <c r="E44" s="141" t="s">
        <v>1066</v>
      </c>
      <c r="F44" s="33" t="s">
        <v>950</v>
      </c>
      <c r="G44" s="134" t="s">
        <v>809</v>
      </c>
      <c r="H44" s="48">
        <v>235000</v>
      </c>
      <c r="I44" s="48">
        <v>6744.5</v>
      </c>
      <c r="J44" s="48">
        <v>4742.3999999999996</v>
      </c>
      <c r="K44" s="135">
        <v>0</v>
      </c>
      <c r="L44" s="48">
        <v>44461.14</v>
      </c>
      <c r="M44" s="48">
        <v>25</v>
      </c>
      <c r="N44" s="135">
        <v>5508.03</v>
      </c>
      <c r="O44" s="48">
        <f t="shared" si="1"/>
        <v>61481.07</v>
      </c>
      <c r="P44" s="48">
        <f t="shared" si="0"/>
        <v>235000</v>
      </c>
      <c r="Q44" s="48">
        <f t="shared" si="2"/>
        <v>173518.93</v>
      </c>
    </row>
    <row r="45" spans="1:17" ht="21.95" customHeight="1" x14ac:dyDescent="0.25">
      <c r="A45" s="132">
        <v>34</v>
      </c>
      <c r="B45" s="132" t="s">
        <v>585</v>
      </c>
      <c r="C45" s="133" t="s">
        <v>477</v>
      </c>
      <c r="D45" s="133" t="s">
        <v>648</v>
      </c>
      <c r="E45" s="141" t="s">
        <v>1066</v>
      </c>
      <c r="F45" s="33" t="s">
        <v>950</v>
      </c>
      <c r="G45" s="134" t="s">
        <v>806</v>
      </c>
      <c r="H45" s="48">
        <v>120000</v>
      </c>
      <c r="I45" s="48">
        <v>3444</v>
      </c>
      <c r="J45" s="48">
        <v>3648</v>
      </c>
      <c r="K45" s="135">
        <v>0</v>
      </c>
      <c r="L45" s="48">
        <v>16809.87</v>
      </c>
      <c r="M45" s="48">
        <v>25</v>
      </c>
      <c r="N45" s="135">
        <v>0</v>
      </c>
      <c r="O45" s="48">
        <f t="shared" si="1"/>
        <v>23926.87</v>
      </c>
      <c r="P45" s="48">
        <f t="shared" si="0"/>
        <v>120000</v>
      </c>
      <c r="Q45" s="48">
        <f t="shared" si="2"/>
        <v>96073.13</v>
      </c>
    </row>
    <row r="46" spans="1:17" ht="21.95" customHeight="1" x14ac:dyDescent="0.25">
      <c r="A46" s="132">
        <v>35</v>
      </c>
      <c r="B46" s="138" t="s">
        <v>162</v>
      </c>
      <c r="C46" s="139" t="s">
        <v>459</v>
      </c>
      <c r="D46" s="133" t="s">
        <v>648</v>
      </c>
      <c r="E46" s="141" t="s">
        <v>1066</v>
      </c>
      <c r="F46" s="33" t="s">
        <v>956</v>
      </c>
      <c r="G46" s="134" t="s">
        <v>809</v>
      </c>
      <c r="H46" s="48">
        <v>50500</v>
      </c>
      <c r="I46" s="48">
        <v>1449.35</v>
      </c>
      <c r="J46" s="48">
        <v>1535.2</v>
      </c>
      <c r="K46" s="135">
        <v>0</v>
      </c>
      <c r="L46" s="48">
        <v>1924.57</v>
      </c>
      <c r="M46" s="48">
        <v>25</v>
      </c>
      <c r="N46" s="135">
        <v>1639</v>
      </c>
      <c r="O46" s="48">
        <f t="shared" si="1"/>
        <v>6573.12</v>
      </c>
      <c r="P46" s="48">
        <f t="shared" si="0"/>
        <v>50500</v>
      </c>
      <c r="Q46" s="48">
        <f t="shared" si="2"/>
        <v>43926.879999999997</v>
      </c>
    </row>
    <row r="47" spans="1:17" ht="21.95" customHeight="1" x14ac:dyDescent="0.25">
      <c r="A47" s="132">
        <v>36</v>
      </c>
      <c r="B47" s="138" t="s">
        <v>214</v>
      </c>
      <c r="C47" s="139" t="s">
        <v>826</v>
      </c>
      <c r="D47" s="133" t="s">
        <v>648</v>
      </c>
      <c r="E47" s="141" t="s">
        <v>1066</v>
      </c>
      <c r="F47" s="33" t="s">
        <v>956</v>
      </c>
      <c r="G47" s="134" t="s">
        <v>806</v>
      </c>
      <c r="H47" s="48">
        <v>75000</v>
      </c>
      <c r="I47" s="48">
        <v>2152.5</v>
      </c>
      <c r="J47" s="48">
        <v>2280</v>
      </c>
      <c r="K47" s="135">
        <v>0</v>
      </c>
      <c r="L47" s="48">
        <v>6309.38</v>
      </c>
      <c r="M47" s="48">
        <v>25</v>
      </c>
      <c r="N47" s="135">
        <v>650</v>
      </c>
      <c r="O47" s="48">
        <f t="shared" si="1"/>
        <v>11416.880000000001</v>
      </c>
      <c r="P47" s="48">
        <f t="shared" si="0"/>
        <v>75000</v>
      </c>
      <c r="Q47" s="48">
        <f t="shared" si="2"/>
        <v>63583.119999999995</v>
      </c>
    </row>
    <row r="48" spans="1:17" ht="21.95" customHeight="1" x14ac:dyDescent="0.25">
      <c r="A48" s="132">
        <v>37</v>
      </c>
      <c r="B48" s="138" t="s">
        <v>563</v>
      </c>
      <c r="C48" s="139" t="s">
        <v>564</v>
      </c>
      <c r="D48" s="133" t="s">
        <v>648</v>
      </c>
      <c r="E48" s="141" t="s">
        <v>1066</v>
      </c>
      <c r="F48" s="33" t="s">
        <v>956</v>
      </c>
      <c r="G48" s="134" t="s">
        <v>809</v>
      </c>
      <c r="H48" s="48">
        <v>36000</v>
      </c>
      <c r="I48" s="48">
        <v>1033.2</v>
      </c>
      <c r="J48" s="48">
        <v>1094.4000000000001</v>
      </c>
      <c r="K48" s="135">
        <v>0</v>
      </c>
      <c r="L48" s="48">
        <v>0</v>
      </c>
      <c r="M48" s="48">
        <v>25</v>
      </c>
      <c r="N48" s="135">
        <v>0</v>
      </c>
      <c r="O48" s="48">
        <f t="shared" si="1"/>
        <v>2152.6000000000004</v>
      </c>
      <c r="P48" s="48">
        <f t="shared" si="0"/>
        <v>36000</v>
      </c>
      <c r="Q48" s="48">
        <f t="shared" si="2"/>
        <v>33847.4</v>
      </c>
    </row>
    <row r="49" spans="1:17" ht="21.95" customHeight="1" x14ac:dyDescent="0.25">
      <c r="A49" s="132">
        <v>38</v>
      </c>
      <c r="B49" s="136" t="s">
        <v>646</v>
      </c>
      <c r="C49" s="137" t="s">
        <v>434</v>
      </c>
      <c r="D49" s="133" t="s">
        <v>648</v>
      </c>
      <c r="E49" s="141" t="s">
        <v>1066</v>
      </c>
      <c r="F49" s="33" t="s">
        <v>954</v>
      </c>
      <c r="G49" s="134" t="s">
        <v>806</v>
      </c>
      <c r="H49" s="48">
        <v>25000</v>
      </c>
      <c r="I49" s="48">
        <v>717.5</v>
      </c>
      <c r="J49" s="48">
        <v>760</v>
      </c>
      <c r="K49" s="135">
        <v>0</v>
      </c>
      <c r="L49" s="48">
        <v>0</v>
      </c>
      <c r="M49" s="48">
        <v>25</v>
      </c>
      <c r="N49" s="135">
        <v>0</v>
      </c>
      <c r="O49" s="48">
        <f t="shared" si="1"/>
        <v>1502.5</v>
      </c>
      <c r="P49" s="48">
        <f t="shared" si="0"/>
        <v>25000</v>
      </c>
      <c r="Q49" s="48">
        <f t="shared" si="2"/>
        <v>23497.5</v>
      </c>
    </row>
    <row r="50" spans="1:17" ht="21.95" customHeight="1" x14ac:dyDescent="0.25">
      <c r="A50" s="132">
        <v>39</v>
      </c>
      <c r="B50" s="136" t="s">
        <v>78</v>
      </c>
      <c r="C50" s="137" t="s">
        <v>434</v>
      </c>
      <c r="D50" s="133" t="s">
        <v>648</v>
      </c>
      <c r="E50" s="141" t="s">
        <v>1066</v>
      </c>
      <c r="F50" s="33" t="s">
        <v>954</v>
      </c>
      <c r="G50" s="134" t="s">
        <v>964</v>
      </c>
      <c r="H50" s="48">
        <v>20240.349999999999</v>
      </c>
      <c r="I50" s="48">
        <v>580.9</v>
      </c>
      <c r="J50" s="48">
        <v>615.30999999999995</v>
      </c>
      <c r="K50" s="135">
        <v>0</v>
      </c>
      <c r="L50" s="48">
        <v>0</v>
      </c>
      <c r="M50" s="48">
        <v>25</v>
      </c>
      <c r="N50" s="135">
        <v>0</v>
      </c>
      <c r="O50" s="48">
        <f t="shared" si="1"/>
        <v>1221.21</v>
      </c>
      <c r="P50" s="48">
        <f t="shared" si="0"/>
        <v>20240.349999999999</v>
      </c>
      <c r="Q50" s="48">
        <f t="shared" si="2"/>
        <v>19019.14</v>
      </c>
    </row>
    <row r="51" spans="1:17" ht="21.95" customHeight="1" x14ac:dyDescent="0.25">
      <c r="A51" s="132">
        <v>40</v>
      </c>
      <c r="B51" s="136" t="s">
        <v>90</v>
      </c>
      <c r="C51" s="137" t="s">
        <v>456</v>
      </c>
      <c r="D51" s="133" t="s">
        <v>648</v>
      </c>
      <c r="E51" s="140" t="s">
        <v>511</v>
      </c>
      <c r="F51" s="33" t="s">
        <v>950</v>
      </c>
      <c r="G51" s="134" t="s">
        <v>806</v>
      </c>
      <c r="H51" s="48">
        <v>98000</v>
      </c>
      <c r="I51" s="48">
        <v>2812.6</v>
      </c>
      <c r="J51" s="48">
        <v>2979.2</v>
      </c>
      <c r="K51" s="135">
        <v>0</v>
      </c>
      <c r="L51" s="48">
        <v>11634.92</v>
      </c>
      <c r="M51" s="48">
        <v>25</v>
      </c>
      <c r="N51" s="135">
        <v>13557.2</v>
      </c>
      <c r="O51" s="48">
        <f t="shared" si="1"/>
        <v>31008.920000000002</v>
      </c>
      <c r="P51" s="48">
        <f t="shared" si="0"/>
        <v>98000</v>
      </c>
      <c r="Q51" s="48">
        <f t="shared" si="2"/>
        <v>66991.08</v>
      </c>
    </row>
    <row r="52" spans="1:17" ht="21.95" customHeight="1" x14ac:dyDescent="0.25">
      <c r="A52" s="132">
        <v>41</v>
      </c>
      <c r="B52" s="136" t="s">
        <v>172</v>
      </c>
      <c r="C52" s="137" t="s">
        <v>966</v>
      </c>
      <c r="D52" s="133" t="s">
        <v>648</v>
      </c>
      <c r="E52" s="141" t="s">
        <v>511</v>
      </c>
      <c r="F52" s="33" t="s">
        <v>954</v>
      </c>
      <c r="G52" s="134" t="s">
        <v>806</v>
      </c>
      <c r="H52" s="48">
        <v>30000</v>
      </c>
      <c r="I52" s="48">
        <v>861</v>
      </c>
      <c r="J52" s="48">
        <v>912</v>
      </c>
      <c r="K52" s="135">
        <v>0</v>
      </c>
      <c r="L52" s="48">
        <v>0</v>
      </c>
      <c r="M52" s="48">
        <v>25</v>
      </c>
      <c r="N52" s="135">
        <v>2858.97</v>
      </c>
      <c r="O52" s="48">
        <f t="shared" si="1"/>
        <v>4656.9699999999993</v>
      </c>
      <c r="P52" s="48">
        <f t="shared" si="0"/>
        <v>30000</v>
      </c>
      <c r="Q52" s="48">
        <f t="shared" si="2"/>
        <v>25343.03</v>
      </c>
    </row>
    <row r="53" spans="1:17" ht="21.95" customHeight="1" x14ac:dyDescent="0.25">
      <c r="A53" s="132">
        <v>42</v>
      </c>
      <c r="B53" s="136" t="s">
        <v>602</v>
      </c>
      <c r="C53" s="137" t="s">
        <v>436</v>
      </c>
      <c r="D53" s="133" t="s">
        <v>648</v>
      </c>
      <c r="E53" s="141" t="s">
        <v>511</v>
      </c>
      <c r="F53" s="33" t="s">
        <v>954</v>
      </c>
      <c r="G53" s="134" t="s">
        <v>806</v>
      </c>
      <c r="H53" s="48">
        <v>25000</v>
      </c>
      <c r="I53" s="48">
        <v>717.5</v>
      </c>
      <c r="J53" s="48">
        <v>760</v>
      </c>
      <c r="K53" s="135">
        <v>0</v>
      </c>
      <c r="L53" s="48">
        <v>0</v>
      </c>
      <c r="M53" s="48">
        <v>25</v>
      </c>
      <c r="N53" s="135">
        <v>0</v>
      </c>
      <c r="O53" s="48">
        <f t="shared" si="1"/>
        <v>1502.5</v>
      </c>
      <c r="P53" s="48">
        <f t="shared" si="0"/>
        <v>25000</v>
      </c>
      <c r="Q53" s="48">
        <f t="shared" si="2"/>
        <v>23497.5</v>
      </c>
    </row>
    <row r="54" spans="1:17" ht="21.95" customHeight="1" x14ac:dyDescent="0.25">
      <c r="A54" s="132">
        <v>43</v>
      </c>
      <c r="B54" s="136" t="s">
        <v>191</v>
      </c>
      <c r="C54" s="137" t="s">
        <v>436</v>
      </c>
      <c r="D54" s="133" t="s">
        <v>648</v>
      </c>
      <c r="E54" s="141" t="s">
        <v>511</v>
      </c>
      <c r="F54" s="33" t="s">
        <v>954</v>
      </c>
      <c r="G54" s="134" t="s">
        <v>806</v>
      </c>
      <c r="H54" s="48">
        <v>30000</v>
      </c>
      <c r="I54" s="48">
        <v>861</v>
      </c>
      <c r="J54" s="48">
        <v>912</v>
      </c>
      <c r="K54" s="135">
        <v>0</v>
      </c>
      <c r="L54" s="48">
        <v>0</v>
      </c>
      <c r="M54" s="48">
        <v>25</v>
      </c>
      <c r="N54" s="135">
        <v>50</v>
      </c>
      <c r="O54" s="48">
        <f t="shared" si="1"/>
        <v>1848</v>
      </c>
      <c r="P54" s="48">
        <f t="shared" si="0"/>
        <v>30000</v>
      </c>
      <c r="Q54" s="48">
        <f t="shared" si="2"/>
        <v>28152</v>
      </c>
    </row>
    <row r="55" spans="1:17" ht="21.95" customHeight="1" x14ac:dyDescent="0.25">
      <c r="A55" s="132">
        <v>44</v>
      </c>
      <c r="B55" s="136" t="s">
        <v>683</v>
      </c>
      <c r="C55" s="137" t="s">
        <v>436</v>
      </c>
      <c r="D55" s="133" t="s">
        <v>648</v>
      </c>
      <c r="E55" s="141" t="s">
        <v>511</v>
      </c>
      <c r="F55" s="33" t="s">
        <v>954</v>
      </c>
      <c r="G55" s="134" t="s">
        <v>806</v>
      </c>
      <c r="H55" s="48">
        <v>35000</v>
      </c>
      <c r="I55" s="48">
        <v>1004.5</v>
      </c>
      <c r="J55" s="48">
        <v>1064</v>
      </c>
      <c r="K55" s="135">
        <v>0</v>
      </c>
      <c r="L55" s="48">
        <v>0</v>
      </c>
      <c r="M55" s="48">
        <v>25</v>
      </c>
      <c r="N55" s="135">
        <v>0</v>
      </c>
      <c r="O55" s="48">
        <f t="shared" si="1"/>
        <v>2093.5</v>
      </c>
      <c r="P55" s="48">
        <f t="shared" si="0"/>
        <v>35000</v>
      </c>
      <c r="Q55" s="48">
        <f t="shared" si="2"/>
        <v>32906.5</v>
      </c>
    </row>
    <row r="56" spans="1:17" ht="21.95" customHeight="1" x14ac:dyDescent="0.25">
      <c r="A56" s="132">
        <v>45</v>
      </c>
      <c r="B56" s="136" t="s">
        <v>302</v>
      </c>
      <c r="C56" s="137" t="s">
        <v>965</v>
      </c>
      <c r="D56" s="133" t="s">
        <v>648</v>
      </c>
      <c r="E56" s="141" t="s">
        <v>822</v>
      </c>
      <c r="F56" s="33" t="s">
        <v>956</v>
      </c>
      <c r="G56" s="134" t="s">
        <v>806</v>
      </c>
      <c r="H56" s="48">
        <v>23499.82</v>
      </c>
      <c r="I56" s="48">
        <v>674.44</v>
      </c>
      <c r="J56" s="48">
        <v>714.39</v>
      </c>
      <c r="K56" s="135">
        <v>0</v>
      </c>
      <c r="L56" s="48">
        <v>0</v>
      </c>
      <c r="M56" s="48">
        <v>25</v>
      </c>
      <c r="N56" s="135">
        <v>50</v>
      </c>
      <c r="O56" s="48">
        <f t="shared" si="1"/>
        <v>1463.83</v>
      </c>
      <c r="P56" s="48">
        <f t="shared" si="0"/>
        <v>23499.82</v>
      </c>
      <c r="Q56" s="48">
        <f t="shared" si="2"/>
        <v>22035.989999999998</v>
      </c>
    </row>
    <row r="57" spans="1:17" ht="21.95" customHeight="1" x14ac:dyDescent="0.25">
      <c r="A57" s="132">
        <v>46</v>
      </c>
      <c r="B57" s="136" t="s">
        <v>293</v>
      </c>
      <c r="C57" s="137" t="s">
        <v>489</v>
      </c>
      <c r="D57" s="133" t="s">
        <v>648</v>
      </c>
      <c r="E57" s="141" t="s">
        <v>822</v>
      </c>
      <c r="F57" s="33" t="s">
        <v>956</v>
      </c>
      <c r="G57" s="134" t="s">
        <v>806</v>
      </c>
      <c r="H57" s="48">
        <v>26250</v>
      </c>
      <c r="I57" s="48">
        <v>753.38</v>
      </c>
      <c r="J57" s="48">
        <v>798</v>
      </c>
      <c r="K57" s="135">
        <v>0</v>
      </c>
      <c r="L57" s="48">
        <v>0</v>
      </c>
      <c r="M57" s="48">
        <v>25</v>
      </c>
      <c r="N57" s="135">
        <v>3275.74</v>
      </c>
      <c r="O57" s="48">
        <f t="shared" si="1"/>
        <v>4852.12</v>
      </c>
      <c r="P57" s="48">
        <f t="shared" si="0"/>
        <v>26250</v>
      </c>
      <c r="Q57" s="48">
        <f t="shared" si="2"/>
        <v>21397.88</v>
      </c>
    </row>
    <row r="58" spans="1:17" ht="21.95" customHeight="1" x14ac:dyDescent="0.25">
      <c r="A58" s="132">
        <v>47</v>
      </c>
      <c r="B58" s="138" t="s">
        <v>320</v>
      </c>
      <c r="C58" s="139" t="s">
        <v>464</v>
      </c>
      <c r="D58" s="133" t="s">
        <v>648</v>
      </c>
      <c r="E58" s="140" t="s">
        <v>822</v>
      </c>
      <c r="F58" s="33" t="s">
        <v>956</v>
      </c>
      <c r="G58" s="134" t="s">
        <v>806</v>
      </c>
      <c r="H58" s="48">
        <v>62250</v>
      </c>
      <c r="I58" s="48">
        <v>1786.58</v>
      </c>
      <c r="J58" s="48">
        <v>1892.4</v>
      </c>
      <c r="K58" s="135">
        <v>0</v>
      </c>
      <c r="L58" s="48">
        <v>3910.08</v>
      </c>
      <c r="M58" s="48">
        <v>25</v>
      </c>
      <c r="N58" s="135">
        <v>11830.02</v>
      </c>
      <c r="O58" s="48">
        <f t="shared" si="1"/>
        <v>19444.080000000002</v>
      </c>
      <c r="P58" s="48">
        <f t="shared" si="0"/>
        <v>62250</v>
      </c>
      <c r="Q58" s="48">
        <f t="shared" si="2"/>
        <v>42805.919999999998</v>
      </c>
    </row>
    <row r="59" spans="1:17" ht="21.95" customHeight="1" x14ac:dyDescent="0.25">
      <c r="A59" s="132">
        <v>48</v>
      </c>
      <c r="B59" s="136" t="s">
        <v>37</v>
      </c>
      <c r="C59" s="137" t="s">
        <v>434</v>
      </c>
      <c r="D59" s="133" t="s">
        <v>648</v>
      </c>
      <c r="E59" s="141" t="s">
        <v>822</v>
      </c>
      <c r="F59" s="33" t="s">
        <v>954</v>
      </c>
      <c r="G59" s="134" t="s">
        <v>806</v>
      </c>
      <c r="H59" s="48">
        <v>26985</v>
      </c>
      <c r="I59" s="48">
        <v>774.47</v>
      </c>
      <c r="J59" s="48">
        <v>820.34</v>
      </c>
      <c r="K59" s="135">
        <v>0</v>
      </c>
      <c r="L59" s="48">
        <v>0</v>
      </c>
      <c r="M59" s="48">
        <v>25</v>
      </c>
      <c r="N59" s="135">
        <v>7522.49</v>
      </c>
      <c r="O59" s="48">
        <f t="shared" si="1"/>
        <v>9142.2999999999993</v>
      </c>
      <c r="P59" s="48">
        <f t="shared" si="0"/>
        <v>26985</v>
      </c>
      <c r="Q59" s="48">
        <f t="shared" si="2"/>
        <v>17842.7</v>
      </c>
    </row>
    <row r="60" spans="1:17" ht="21.95" customHeight="1" x14ac:dyDescent="0.25">
      <c r="A60" s="132">
        <v>49</v>
      </c>
      <c r="B60" s="138" t="s">
        <v>331</v>
      </c>
      <c r="C60" s="137" t="s">
        <v>484</v>
      </c>
      <c r="D60" s="133" t="s">
        <v>648</v>
      </c>
      <c r="E60" s="141" t="s">
        <v>822</v>
      </c>
      <c r="F60" s="33" t="s">
        <v>954</v>
      </c>
      <c r="G60" s="134" t="s">
        <v>809</v>
      </c>
      <c r="H60" s="48">
        <v>24150</v>
      </c>
      <c r="I60" s="48">
        <v>693.11</v>
      </c>
      <c r="J60" s="48">
        <v>734.16</v>
      </c>
      <c r="K60" s="135">
        <v>0</v>
      </c>
      <c r="L60" s="48">
        <v>0</v>
      </c>
      <c r="M60" s="48">
        <v>25</v>
      </c>
      <c r="N60" s="135">
        <v>50</v>
      </c>
      <c r="O60" s="48">
        <f t="shared" si="1"/>
        <v>1502.27</v>
      </c>
      <c r="P60" s="48">
        <f t="shared" si="0"/>
        <v>24150</v>
      </c>
      <c r="Q60" s="48">
        <f t="shared" si="2"/>
        <v>22647.73</v>
      </c>
    </row>
    <row r="61" spans="1:17" ht="21.95" customHeight="1" x14ac:dyDescent="0.25">
      <c r="A61" s="132">
        <v>50</v>
      </c>
      <c r="B61" s="132" t="s">
        <v>364</v>
      </c>
      <c r="C61" s="143" t="s">
        <v>495</v>
      </c>
      <c r="D61" s="133" t="s">
        <v>648</v>
      </c>
      <c r="E61" s="139" t="s">
        <v>822</v>
      </c>
      <c r="F61" s="33" t="s">
        <v>950</v>
      </c>
      <c r="G61" s="134" t="s">
        <v>809</v>
      </c>
      <c r="H61" s="48">
        <v>37000</v>
      </c>
      <c r="I61" s="48">
        <v>1061.9000000000001</v>
      </c>
      <c r="J61" s="48">
        <v>1124.8</v>
      </c>
      <c r="K61" s="135">
        <v>0</v>
      </c>
      <c r="L61" s="48">
        <v>19.25</v>
      </c>
      <c r="M61" s="48">
        <v>25</v>
      </c>
      <c r="N61" s="135">
        <v>0</v>
      </c>
      <c r="O61" s="48">
        <f t="shared" si="1"/>
        <v>2230.9499999999998</v>
      </c>
      <c r="P61" s="48">
        <f t="shared" si="0"/>
        <v>37000</v>
      </c>
      <c r="Q61" s="48">
        <f t="shared" si="2"/>
        <v>34769.050000000003</v>
      </c>
    </row>
    <row r="62" spans="1:17" ht="21.95" customHeight="1" x14ac:dyDescent="0.25">
      <c r="A62" s="132">
        <v>51</v>
      </c>
      <c r="B62" s="138" t="s">
        <v>223</v>
      </c>
      <c r="C62" s="139" t="s">
        <v>495</v>
      </c>
      <c r="D62" s="133" t="s">
        <v>648</v>
      </c>
      <c r="E62" s="139" t="s">
        <v>822</v>
      </c>
      <c r="F62" s="33" t="s">
        <v>950</v>
      </c>
      <c r="G62" s="134" t="s">
        <v>809</v>
      </c>
      <c r="H62" s="48">
        <v>21887.07</v>
      </c>
      <c r="I62" s="48">
        <v>628.16</v>
      </c>
      <c r="J62" s="48">
        <v>665.37</v>
      </c>
      <c r="K62" s="135">
        <v>0</v>
      </c>
      <c r="L62" s="48">
        <v>0</v>
      </c>
      <c r="M62" s="48">
        <v>25</v>
      </c>
      <c r="N62" s="135">
        <v>7425.44</v>
      </c>
      <c r="O62" s="48">
        <f t="shared" si="1"/>
        <v>8743.9699999999993</v>
      </c>
      <c r="P62" s="48">
        <f t="shared" si="0"/>
        <v>21887.07</v>
      </c>
      <c r="Q62" s="48">
        <f t="shared" si="2"/>
        <v>13143.1</v>
      </c>
    </row>
    <row r="63" spans="1:17" ht="21.95" customHeight="1" x14ac:dyDescent="0.25">
      <c r="A63" s="132">
        <v>52</v>
      </c>
      <c r="B63" s="138" t="s">
        <v>194</v>
      </c>
      <c r="C63" s="139" t="s">
        <v>438</v>
      </c>
      <c r="D63" s="133" t="s">
        <v>648</v>
      </c>
      <c r="E63" s="139" t="s">
        <v>822</v>
      </c>
      <c r="F63" s="33" t="s">
        <v>956</v>
      </c>
      <c r="G63" s="134" t="s">
        <v>809</v>
      </c>
      <c r="H63" s="48">
        <v>16500</v>
      </c>
      <c r="I63" s="48">
        <v>473.55</v>
      </c>
      <c r="J63" s="48">
        <v>501.6</v>
      </c>
      <c r="K63" s="135">
        <v>0</v>
      </c>
      <c r="L63" s="48">
        <v>0</v>
      </c>
      <c r="M63" s="48">
        <v>25</v>
      </c>
      <c r="N63" s="135">
        <v>50</v>
      </c>
      <c r="O63" s="48">
        <f t="shared" si="1"/>
        <v>1050.1500000000001</v>
      </c>
      <c r="P63" s="48">
        <f t="shared" si="0"/>
        <v>16500</v>
      </c>
      <c r="Q63" s="48">
        <f t="shared" si="2"/>
        <v>15449.85</v>
      </c>
    </row>
    <row r="64" spans="1:17" ht="21.95" customHeight="1" x14ac:dyDescent="0.25">
      <c r="A64" s="132">
        <v>53</v>
      </c>
      <c r="B64" s="138" t="s">
        <v>47</v>
      </c>
      <c r="C64" s="139" t="s">
        <v>442</v>
      </c>
      <c r="D64" s="133" t="s">
        <v>648</v>
      </c>
      <c r="E64" s="139" t="s">
        <v>822</v>
      </c>
      <c r="F64" s="33" t="s">
        <v>956</v>
      </c>
      <c r="G64" s="134" t="s">
        <v>809</v>
      </c>
      <c r="H64" s="48">
        <v>16445</v>
      </c>
      <c r="I64" s="48">
        <v>471.97</v>
      </c>
      <c r="J64" s="48">
        <v>499.93</v>
      </c>
      <c r="K64" s="135">
        <v>1190.1199999999999</v>
      </c>
      <c r="L64" s="48">
        <v>0</v>
      </c>
      <c r="M64" s="48">
        <v>25</v>
      </c>
      <c r="N64" s="135">
        <v>0</v>
      </c>
      <c r="O64" s="48">
        <f t="shared" si="1"/>
        <v>2187.02</v>
      </c>
      <c r="P64" s="48">
        <f t="shared" si="0"/>
        <v>16445</v>
      </c>
      <c r="Q64" s="48">
        <f t="shared" si="2"/>
        <v>14257.98</v>
      </c>
    </row>
    <row r="65" spans="1:17" ht="21.95" customHeight="1" x14ac:dyDescent="0.25">
      <c r="A65" s="132">
        <v>54</v>
      </c>
      <c r="B65" s="138" t="s">
        <v>87</v>
      </c>
      <c r="C65" s="139" t="s">
        <v>454</v>
      </c>
      <c r="D65" s="133" t="s">
        <v>648</v>
      </c>
      <c r="E65" s="141" t="s">
        <v>724</v>
      </c>
      <c r="F65" s="33" t="s">
        <v>956</v>
      </c>
      <c r="G65" s="134" t="s">
        <v>806</v>
      </c>
      <c r="H65" s="48">
        <v>150000</v>
      </c>
      <c r="I65" s="48">
        <v>4305</v>
      </c>
      <c r="J65" s="48">
        <v>4560</v>
      </c>
      <c r="K65" s="135">
        <v>1190.1199999999999</v>
      </c>
      <c r="L65" s="48">
        <v>23569.09</v>
      </c>
      <c r="M65" s="48">
        <v>25</v>
      </c>
      <c r="N65" s="135">
        <v>2050</v>
      </c>
      <c r="O65" s="48">
        <f t="shared" si="1"/>
        <v>35699.21</v>
      </c>
      <c r="P65" s="48">
        <f t="shared" si="0"/>
        <v>150000</v>
      </c>
      <c r="Q65" s="48">
        <f t="shared" si="2"/>
        <v>114300.79000000001</v>
      </c>
    </row>
    <row r="66" spans="1:17" s="12" customFormat="1" ht="21.95" customHeight="1" x14ac:dyDescent="0.2">
      <c r="A66" s="132">
        <v>55</v>
      </c>
      <c r="B66" s="138" t="s">
        <v>967</v>
      </c>
      <c r="C66" s="139" t="s">
        <v>494</v>
      </c>
      <c r="D66" s="133" t="s">
        <v>648</v>
      </c>
      <c r="E66" s="141" t="s">
        <v>724</v>
      </c>
      <c r="F66" s="33" t="s">
        <v>956</v>
      </c>
      <c r="G66" s="134" t="s">
        <v>806</v>
      </c>
      <c r="H66" s="48">
        <v>90000</v>
      </c>
      <c r="I66" s="48">
        <v>2583</v>
      </c>
      <c r="J66" s="48">
        <v>2736</v>
      </c>
      <c r="K66" s="135">
        <v>2380.2399999999998</v>
      </c>
      <c r="L66" s="48">
        <v>9158.06</v>
      </c>
      <c r="M66" s="48">
        <v>25</v>
      </c>
      <c r="N66" s="135">
        <v>0</v>
      </c>
      <c r="O66" s="48">
        <f t="shared" si="1"/>
        <v>16882.3</v>
      </c>
      <c r="P66" s="48">
        <f t="shared" si="0"/>
        <v>90000</v>
      </c>
      <c r="Q66" s="48">
        <f t="shared" si="2"/>
        <v>73117.7</v>
      </c>
    </row>
    <row r="67" spans="1:17" ht="22.9" customHeight="1" x14ac:dyDescent="0.25">
      <c r="A67" s="132">
        <v>56</v>
      </c>
      <c r="B67" s="136" t="s">
        <v>341</v>
      </c>
      <c r="C67" s="137" t="s">
        <v>480</v>
      </c>
      <c r="D67" s="133" t="s">
        <v>648</v>
      </c>
      <c r="E67" s="141" t="s">
        <v>724</v>
      </c>
      <c r="F67" s="33" t="s">
        <v>956</v>
      </c>
      <c r="G67" s="134" t="s">
        <v>809</v>
      </c>
      <c r="H67" s="48">
        <v>65000</v>
      </c>
      <c r="I67" s="48">
        <v>1865.5</v>
      </c>
      <c r="J67" s="48">
        <v>1976</v>
      </c>
      <c r="K67" s="135">
        <v>0</v>
      </c>
      <c r="L67" s="48">
        <v>4427.58</v>
      </c>
      <c r="M67" s="48">
        <v>25</v>
      </c>
      <c r="N67" s="135">
        <v>1767</v>
      </c>
      <c r="O67" s="48">
        <f t="shared" si="1"/>
        <v>10061.08</v>
      </c>
      <c r="P67" s="48">
        <f t="shared" si="0"/>
        <v>65000</v>
      </c>
      <c r="Q67" s="48">
        <f t="shared" si="2"/>
        <v>54938.92</v>
      </c>
    </row>
    <row r="68" spans="1:17" ht="21.95" customHeight="1" x14ac:dyDescent="0.25">
      <c r="A68" s="132">
        <v>57</v>
      </c>
      <c r="B68" s="136" t="s">
        <v>395</v>
      </c>
      <c r="C68" s="137" t="s">
        <v>966</v>
      </c>
      <c r="D68" s="133" t="s">
        <v>648</v>
      </c>
      <c r="E68" s="141" t="s">
        <v>724</v>
      </c>
      <c r="F68" s="33" t="s">
        <v>956</v>
      </c>
      <c r="G68" s="134" t="s">
        <v>809</v>
      </c>
      <c r="H68" s="48">
        <v>30250</v>
      </c>
      <c r="I68" s="48">
        <v>868.18</v>
      </c>
      <c r="J68" s="48">
        <v>919.6</v>
      </c>
      <c r="K68" s="135">
        <v>0</v>
      </c>
      <c r="L68" s="48">
        <v>0</v>
      </c>
      <c r="M68" s="48">
        <v>25</v>
      </c>
      <c r="N68" s="135">
        <v>0</v>
      </c>
      <c r="O68" s="48">
        <f t="shared" si="1"/>
        <v>1812.78</v>
      </c>
      <c r="P68" s="48">
        <f t="shared" si="0"/>
        <v>30250</v>
      </c>
      <c r="Q68" s="48">
        <f t="shared" si="2"/>
        <v>28437.22</v>
      </c>
    </row>
    <row r="69" spans="1:17" ht="21.95" customHeight="1" x14ac:dyDescent="0.25">
      <c r="A69" s="132">
        <v>58</v>
      </c>
      <c r="B69" s="136" t="s">
        <v>757</v>
      </c>
      <c r="C69" s="137" t="s">
        <v>966</v>
      </c>
      <c r="D69" s="133" t="s">
        <v>648</v>
      </c>
      <c r="E69" s="141" t="s">
        <v>724</v>
      </c>
      <c r="F69" s="33" t="s">
        <v>956</v>
      </c>
      <c r="G69" s="134" t="s">
        <v>806</v>
      </c>
      <c r="H69" s="48">
        <v>32400</v>
      </c>
      <c r="I69" s="48">
        <v>929.88</v>
      </c>
      <c r="J69" s="48">
        <v>984.96</v>
      </c>
      <c r="K69" s="135">
        <v>1190.1199999999999</v>
      </c>
      <c r="L69" s="48">
        <v>0</v>
      </c>
      <c r="M69" s="48">
        <v>25</v>
      </c>
      <c r="N69" s="135">
        <v>6244.83</v>
      </c>
      <c r="O69" s="48">
        <f t="shared" si="1"/>
        <v>9374.7900000000009</v>
      </c>
      <c r="P69" s="48">
        <f t="shared" si="0"/>
        <v>32400</v>
      </c>
      <c r="Q69" s="48">
        <f t="shared" si="2"/>
        <v>23025.21</v>
      </c>
    </row>
    <row r="70" spans="1:17" ht="21.95" customHeight="1" x14ac:dyDescent="0.25">
      <c r="A70" s="132">
        <v>59</v>
      </c>
      <c r="B70" s="136" t="s">
        <v>261</v>
      </c>
      <c r="C70" s="137" t="s">
        <v>966</v>
      </c>
      <c r="D70" s="133" t="s">
        <v>648</v>
      </c>
      <c r="E70" s="141" t="s">
        <v>724</v>
      </c>
      <c r="F70" s="33" t="s">
        <v>954</v>
      </c>
      <c r="G70" s="134" t="s">
        <v>809</v>
      </c>
      <c r="H70" s="48">
        <v>34250</v>
      </c>
      <c r="I70" s="48">
        <v>982.98</v>
      </c>
      <c r="J70" s="48">
        <v>1041.2</v>
      </c>
      <c r="K70" s="135">
        <v>0</v>
      </c>
      <c r="L70" s="48">
        <v>0</v>
      </c>
      <c r="M70" s="48">
        <v>25</v>
      </c>
      <c r="N70" s="135">
        <v>1228</v>
      </c>
      <c r="O70" s="48">
        <f t="shared" si="1"/>
        <v>3277.1800000000003</v>
      </c>
      <c r="P70" s="48">
        <f t="shared" si="0"/>
        <v>34250</v>
      </c>
      <c r="Q70" s="48">
        <f t="shared" si="2"/>
        <v>30972.82</v>
      </c>
    </row>
    <row r="71" spans="1:17" ht="21.95" customHeight="1" x14ac:dyDescent="0.25">
      <c r="A71" s="132">
        <v>60</v>
      </c>
      <c r="B71" s="136" t="s">
        <v>175</v>
      </c>
      <c r="C71" s="137" t="s">
        <v>966</v>
      </c>
      <c r="D71" s="133" t="s">
        <v>648</v>
      </c>
      <c r="E71" s="141" t="s">
        <v>724</v>
      </c>
      <c r="F71" s="33" t="s">
        <v>956</v>
      </c>
      <c r="G71" s="134" t="s">
        <v>806</v>
      </c>
      <c r="H71" s="48">
        <v>31500</v>
      </c>
      <c r="I71" s="48">
        <v>904.05</v>
      </c>
      <c r="J71" s="48">
        <v>957.6</v>
      </c>
      <c r="K71" s="135">
        <v>0</v>
      </c>
      <c r="L71" s="48">
        <v>0</v>
      </c>
      <c r="M71" s="48">
        <v>25</v>
      </c>
      <c r="N71" s="135">
        <v>550</v>
      </c>
      <c r="O71" s="48">
        <f t="shared" si="1"/>
        <v>2436.65</v>
      </c>
      <c r="P71" s="48">
        <f t="shared" si="0"/>
        <v>31500</v>
      </c>
      <c r="Q71" s="48">
        <f t="shared" si="2"/>
        <v>29063.35</v>
      </c>
    </row>
    <row r="72" spans="1:17" ht="21.95" customHeight="1" x14ac:dyDescent="0.25">
      <c r="A72" s="132">
        <v>61</v>
      </c>
      <c r="B72" s="136" t="s">
        <v>31</v>
      </c>
      <c r="C72" s="137" t="s">
        <v>436</v>
      </c>
      <c r="D72" s="133" t="s">
        <v>648</v>
      </c>
      <c r="E72" s="137" t="s">
        <v>724</v>
      </c>
      <c r="F72" s="33" t="s">
        <v>954</v>
      </c>
      <c r="G72" s="134" t="s">
        <v>806</v>
      </c>
      <c r="H72" s="48">
        <v>25000</v>
      </c>
      <c r="I72" s="48">
        <v>717.5</v>
      </c>
      <c r="J72" s="48">
        <v>760</v>
      </c>
      <c r="K72" s="48">
        <v>0</v>
      </c>
      <c r="L72" s="48">
        <v>0</v>
      </c>
      <c r="M72" s="48">
        <v>25</v>
      </c>
      <c r="N72" s="48">
        <v>0</v>
      </c>
      <c r="O72" s="48">
        <f t="shared" si="1"/>
        <v>1502.5</v>
      </c>
      <c r="P72" s="48">
        <f t="shared" si="0"/>
        <v>25000</v>
      </c>
      <c r="Q72" s="48">
        <f t="shared" si="2"/>
        <v>23497.5</v>
      </c>
    </row>
    <row r="73" spans="1:17" ht="21.95" customHeight="1" x14ac:dyDescent="0.25">
      <c r="A73" s="132">
        <v>62</v>
      </c>
      <c r="B73" s="136" t="s">
        <v>722</v>
      </c>
      <c r="C73" s="137" t="s">
        <v>436</v>
      </c>
      <c r="D73" s="133" t="s">
        <v>648</v>
      </c>
      <c r="E73" s="141" t="s">
        <v>724</v>
      </c>
      <c r="F73" s="33" t="s">
        <v>954</v>
      </c>
      <c r="G73" s="134" t="s">
        <v>806</v>
      </c>
      <c r="H73" s="48">
        <v>35000</v>
      </c>
      <c r="I73" s="48">
        <v>1004.5</v>
      </c>
      <c r="J73" s="48">
        <v>1064</v>
      </c>
      <c r="K73" s="135">
        <v>0</v>
      </c>
      <c r="L73" s="48">
        <v>0</v>
      </c>
      <c r="M73" s="48">
        <v>25</v>
      </c>
      <c r="N73" s="135">
        <v>2500</v>
      </c>
      <c r="O73" s="48">
        <f t="shared" si="1"/>
        <v>4593.5</v>
      </c>
      <c r="P73" s="48">
        <f t="shared" si="0"/>
        <v>35000</v>
      </c>
      <c r="Q73" s="48">
        <f t="shared" si="2"/>
        <v>30406.5</v>
      </c>
    </row>
    <row r="74" spans="1:17" ht="21.95" customHeight="1" x14ac:dyDescent="0.25">
      <c r="A74" s="132">
        <v>63</v>
      </c>
      <c r="B74" s="138" t="s">
        <v>627</v>
      </c>
      <c r="C74" s="139" t="s">
        <v>434</v>
      </c>
      <c r="D74" s="133" t="s">
        <v>648</v>
      </c>
      <c r="E74" s="141" t="s">
        <v>724</v>
      </c>
      <c r="F74" s="33" t="s">
        <v>954</v>
      </c>
      <c r="G74" s="134" t="s">
        <v>806</v>
      </c>
      <c r="H74" s="48">
        <v>25000</v>
      </c>
      <c r="I74" s="48">
        <v>717.5</v>
      </c>
      <c r="J74" s="48">
        <v>760</v>
      </c>
      <c r="K74" s="135">
        <v>0</v>
      </c>
      <c r="L74" s="48">
        <v>0</v>
      </c>
      <c r="M74" s="48">
        <v>25</v>
      </c>
      <c r="N74" s="135">
        <v>3000</v>
      </c>
      <c r="O74" s="48">
        <f t="shared" si="1"/>
        <v>4502.5</v>
      </c>
      <c r="P74" s="48">
        <f t="shared" si="0"/>
        <v>25000</v>
      </c>
      <c r="Q74" s="48">
        <f t="shared" si="2"/>
        <v>20497.5</v>
      </c>
    </row>
    <row r="75" spans="1:17" ht="21.95" customHeight="1" x14ac:dyDescent="0.25">
      <c r="A75" s="132">
        <v>64</v>
      </c>
      <c r="B75" s="136" t="s">
        <v>412</v>
      </c>
      <c r="C75" s="137" t="s">
        <v>434</v>
      </c>
      <c r="D75" s="133" t="s">
        <v>648</v>
      </c>
      <c r="E75" s="141" t="s">
        <v>724</v>
      </c>
      <c r="F75" s="33" t="s">
        <v>956</v>
      </c>
      <c r="G75" s="134" t="s">
        <v>806</v>
      </c>
      <c r="H75" s="48">
        <v>37250</v>
      </c>
      <c r="I75" s="48">
        <v>1069.08</v>
      </c>
      <c r="J75" s="48">
        <v>1132.4000000000001</v>
      </c>
      <c r="K75" s="135">
        <v>1190.1199999999999</v>
      </c>
      <c r="L75" s="48">
        <v>0</v>
      </c>
      <c r="M75" s="48">
        <v>25</v>
      </c>
      <c r="N75" s="135">
        <v>10793.5</v>
      </c>
      <c r="O75" s="48">
        <f t="shared" si="1"/>
        <v>14210.1</v>
      </c>
      <c r="P75" s="48">
        <f t="shared" si="0"/>
        <v>37250</v>
      </c>
      <c r="Q75" s="48">
        <f t="shared" si="2"/>
        <v>23039.9</v>
      </c>
    </row>
    <row r="76" spans="1:17" ht="21.95" customHeight="1" x14ac:dyDescent="0.25">
      <c r="A76" s="132">
        <v>65</v>
      </c>
      <c r="B76" s="136" t="s">
        <v>580</v>
      </c>
      <c r="C76" s="137" t="s">
        <v>465</v>
      </c>
      <c r="D76" s="133" t="s">
        <v>648</v>
      </c>
      <c r="E76" s="141" t="s">
        <v>724</v>
      </c>
      <c r="F76" s="33" t="s">
        <v>954</v>
      </c>
      <c r="G76" s="134" t="s">
        <v>806</v>
      </c>
      <c r="H76" s="48">
        <v>25000</v>
      </c>
      <c r="I76" s="48">
        <v>717.5</v>
      </c>
      <c r="J76" s="48">
        <v>760</v>
      </c>
      <c r="K76" s="135">
        <v>0</v>
      </c>
      <c r="L76" s="48">
        <v>0</v>
      </c>
      <c r="M76" s="48">
        <v>25</v>
      </c>
      <c r="N76" s="135">
        <v>0</v>
      </c>
      <c r="O76" s="48">
        <f t="shared" si="1"/>
        <v>1502.5</v>
      </c>
      <c r="P76" s="48">
        <f t="shared" ref="P76:P139" si="3">H76</f>
        <v>25000</v>
      </c>
      <c r="Q76" s="48">
        <f t="shared" si="2"/>
        <v>23497.5</v>
      </c>
    </row>
    <row r="77" spans="1:17" ht="21.95" customHeight="1" x14ac:dyDescent="0.25">
      <c r="A77" s="132">
        <v>66</v>
      </c>
      <c r="B77" s="136" t="s">
        <v>40</v>
      </c>
      <c r="C77" s="137" t="s">
        <v>455</v>
      </c>
      <c r="D77" s="141" t="s">
        <v>724</v>
      </c>
      <c r="E77" s="141" t="s">
        <v>968</v>
      </c>
      <c r="F77" s="33" t="s">
        <v>956</v>
      </c>
      <c r="G77" s="134" t="s">
        <v>806</v>
      </c>
      <c r="H77" s="48">
        <v>72940.490000000005</v>
      </c>
      <c r="I77" s="48">
        <v>2093.39</v>
      </c>
      <c r="J77" s="48">
        <v>2217.39</v>
      </c>
      <c r="K77" s="135">
        <v>0</v>
      </c>
      <c r="L77" s="48">
        <v>5921.82</v>
      </c>
      <c r="M77" s="48">
        <v>25</v>
      </c>
      <c r="N77" s="135">
        <v>14423.68</v>
      </c>
      <c r="O77" s="48">
        <f t="shared" ref="O77:O140" si="4">I77+J77+K77+L77+M77+N77</f>
        <v>24681.279999999999</v>
      </c>
      <c r="P77" s="48">
        <f t="shared" si="3"/>
        <v>72940.490000000005</v>
      </c>
      <c r="Q77" s="48">
        <f t="shared" ref="Q77:Q140" si="5">P77-O77</f>
        <v>48259.210000000006</v>
      </c>
    </row>
    <row r="78" spans="1:17" ht="21.95" customHeight="1" x14ac:dyDescent="0.25">
      <c r="A78" s="132">
        <v>67</v>
      </c>
      <c r="B78" s="142" t="s">
        <v>400</v>
      </c>
      <c r="C78" s="137" t="s">
        <v>455</v>
      </c>
      <c r="D78" s="141" t="s">
        <v>724</v>
      </c>
      <c r="E78" s="141" t="s">
        <v>968</v>
      </c>
      <c r="F78" s="33" t="s">
        <v>950</v>
      </c>
      <c r="G78" s="134" t="s">
        <v>806</v>
      </c>
      <c r="H78" s="48">
        <v>44500</v>
      </c>
      <c r="I78" s="48">
        <v>1277.1500000000001</v>
      </c>
      <c r="J78" s="48">
        <v>1352.8</v>
      </c>
      <c r="K78" s="135">
        <v>1190.1199999999999</v>
      </c>
      <c r="L78" s="48">
        <v>899.24</v>
      </c>
      <c r="M78" s="48">
        <v>25</v>
      </c>
      <c r="N78" s="135">
        <v>5000</v>
      </c>
      <c r="O78" s="48">
        <f t="shared" si="4"/>
        <v>9744.31</v>
      </c>
      <c r="P78" s="48">
        <f t="shared" si="3"/>
        <v>44500</v>
      </c>
      <c r="Q78" s="48">
        <f t="shared" si="5"/>
        <v>34755.69</v>
      </c>
    </row>
    <row r="79" spans="1:17" ht="21.95" customHeight="1" x14ac:dyDescent="0.25">
      <c r="A79" s="132">
        <v>68</v>
      </c>
      <c r="B79" s="136" t="s">
        <v>181</v>
      </c>
      <c r="C79" s="133" t="s">
        <v>966</v>
      </c>
      <c r="D79" s="141" t="s">
        <v>724</v>
      </c>
      <c r="E79" s="141" t="s">
        <v>968</v>
      </c>
      <c r="F79" s="33" t="s">
        <v>956</v>
      </c>
      <c r="G79" s="134" t="s">
        <v>806</v>
      </c>
      <c r="H79" s="48">
        <v>60000</v>
      </c>
      <c r="I79" s="48">
        <v>1722</v>
      </c>
      <c r="J79" s="48">
        <v>1824</v>
      </c>
      <c r="K79" s="135">
        <v>0</v>
      </c>
      <c r="L79" s="48">
        <v>3486.68</v>
      </c>
      <c r="M79" s="48">
        <v>25</v>
      </c>
      <c r="N79" s="135">
        <v>16559.060000000001</v>
      </c>
      <c r="O79" s="48">
        <f t="shared" si="4"/>
        <v>23616.74</v>
      </c>
      <c r="P79" s="48">
        <f t="shared" si="3"/>
        <v>60000</v>
      </c>
      <c r="Q79" s="48">
        <f t="shared" si="5"/>
        <v>36383.259999999995</v>
      </c>
    </row>
    <row r="80" spans="1:17" ht="21.95" customHeight="1" x14ac:dyDescent="0.25">
      <c r="A80" s="132">
        <v>69</v>
      </c>
      <c r="B80" s="136" t="s">
        <v>327</v>
      </c>
      <c r="C80" s="137" t="s">
        <v>433</v>
      </c>
      <c r="D80" s="141" t="s">
        <v>724</v>
      </c>
      <c r="E80" s="141" t="s">
        <v>968</v>
      </c>
      <c r="F80" s="33" t="s">
        <v>954</v>
      </c>
      <c r="G80" s="134" t="s">
        <v>806</v>
      </c>
      <c r="H80" s="48">
        <v>31500</v>
      </c>
      <c r="I80" s="48">
        <v>904.05</v>
      </c>
      <c r="J80" s="48">
        <v>957.6</v>
      </c>
      <c r="K80" s="135">
        <v>0</v>
      </c>
      <c r="L80" s="48">
        <v>0</v>
      </c>
      <c r="M80" s="48">
        <v>25</v>
      </c>
      <c r="N80" s="135">
        <v>589</v>
      </c>
      <c r="O80" s="48">
        <f t="shared" si="4"/>
        <v>2475.65</v>
      </c>
      <c r="P80" s="48">
        <f t="shared" si="3"/>
        <v>31500</v>
      </c>
      <c r="Q80" s="48">
        <f t="shared" si="5"/>
        <v>29024.35</v>
      </c>
    </row>
    <row r="81" spans="1:17" ht="21.95" customHeight="1" x14ac:dyDescent="0.25">
      <c r="A81" s="132">
        <v>70</v>
      </c>
      <c r="B81" s="136" t="s">
        <v>42</v>
      </c>
      <c r="C81" s="133" t="s">
        <v>434</v>
      </c>
      <c r="D81" s="141" t="s">
        <v>724</v>
      </c>
      <c r="E81" s="141" t="s">
        <v>968</v>
      </c>
      <c r="F81" s="33" t="s">
        <v>954</v>
      </c>
      <c r="G81" s="134" t="s">
        <v>806</v>
      </c>
      <c r="H81" s="48">
        <v>22000</v>
      </c>
      <c r="I81" s="48">
        <v>631.4</v>
      </c>
      <c r="J81" s="48">
        <v>668.8</v>
      </c>
      <c r="K81" s="135">
        <v>0</v>
      </c>
      <c r="L81" s="48">
        <v>0</v>
      </c>
      <c r="M81" s="48">
        <v>25</v>
      </c>
      <c r="N81" s="135">
        <v>50</v>
      </c>
      <c r="O81" s="48">
        <f t="shared" si="4"/>
        <v>1375.1999999999998</v>
      </c>
      <c r="P81" s="48">
        <f t="shared" si="3"/>
        <v>22000</v>
      </c>
      <c r="Q81" s="48">
        <f t="shared" si="5"/>
        <v>20624.8</v>
      </c>
    </row>
    <row r="82" spans="1:17" ht="21.95" customHeight="1" x14ac:dyDescent="0.25">
      <c r="A82" s="132">
        <v>71</v>
      </c>
      <c r="B82" s="136" t="s">
        <v>135</v>
      </c>
      <c r="C82" s="137" t="s">
        <v>471</v>
      </c>
      <c r="D82" s="141" t="s">
        <v>724</v>
      </c>
      <c r="E82" s="141" t="s">
        <v>969</v>
      </c>
      <c r="F82" s="33" t="s">
        <v>956</v>
      </c>
      <c r="G82" s="134" t="s">
        <v>809</v>
      </c>
      <c r="H82" s="48">
        <v>103000</v>
      </c>
      <c r="I82" s="48">
        <v>2956.1</v>
      </c>
      <c r="J82" s="48">
        <v>3131.2</v>
      </c>
      <c r="K82" s="135">
        <v>1190.1199999999999</v>
      </c>
      <c r="L82" s="48">
        <v>12513.51</v>
      </c>
      <c r="M82" s="48">
        <v>25</v>
      </c>
      <c r="N82" s="135">
        <v>50</v>
      </c>
      <c r="O82" s="48">
        <f t="shared" si="4"/>
        <v>19865.93</v>
      </c>
      <c r="P82" s="48">
        <f t="shared" si="3"/>
        <v>103000</v>
      </c>
      <c r="Q82" s="48">
        <f t="shared" si="5"/>
        <v>83134.070000000007</v>
      </c>
    </row>
    <row r="83" spans="1:17" ht="21.95" customHeight="1" x14ac:dyDescent="0.25">
      <c r="A83" s="132">
        <v>72</v>
      </c>
      <c r="B83" s="138" t="s">
        <v>313</v>
      </c>
      <c r="C83" s="139" t="s">
        <v>455</v>
      </c>
      <c r="D83" s="141" t="s">
        <v>724</v>
      </c>
      <c r="E83" s="141" t="s">
        <v>969</v>
      </c>
      <c r="F83" s="33" t="s">
        <v>956</v>
      </c>
      <c r="G83" s="134" t="s">
        <v>806</v>
      </c>
      <c r="H83" s="48">
        <v>70000</v>
      </c>
      <c r="I83" s="48">
        <v>2009</v>
      </c>
      <c r="J83" s="48">
        <v>2128</v>
      </c>
      <c r="K83" s="135">
        <v>0</v>
      </c>
      <c r="L83" s="48">
        <v>5368.48</v>
      </c>
      <c r="M83" s="48">
        <v>25</v>
      </c>
      <c r="N83" s="135">
        <v>9363.65</v>
      </c>
      <c r="O83" s="48">
        <f t="shared" si="4"/>
        <v>18894.129999999997</v>
      </c>
      <c r="P83" s="48">
        <f t="shared" si="3"/>
        <v>70000</v>
      </c>
      <c r="Q83" s="48">
        <f t="shared" si="5"/>
        <v>51105.87</v>
      </c>
    </row>
    <row r="84" spans="1:17" ht="21.95" customHeight="1" x14ac:dyDescent="0.25">
      <c r="A84" s="132">
        <v>73</v>
      </c>
      <c r="B84" s="136" t="s">
        <v>404</v>
      </c>
      <c r="C84" s="137" t="s">
        <v>480</v>
      </c>
      <c r="D84" s="141" t="s">
        <v>724</v>
      </c>
      <c r="E84" s="141" t="s">
        <v>969</v>
      </c>
      <c r="F84" s="33" t="s">
        <v>956</v>
      </c>
      <c r="G84" s="134" t="s">
        <v>806</v>
      </c>
      <c r="H84" s="48">
        <v>80000</v>
      </c>
      <c r="I84" s="48">
        <v>2296</v>
      </c>
      <c r="J84" s="48">
        <v>2432</v>
      </c>
      <c r="K84" s="135">
        <v>1190.1199999999999</v>
      </c>
      <c r="L84" s="48">
        <v>7103.34</v>
      </c>
      <c r="M84" s="48">
        <v>25</v>
      </c>
      <c r="N84" s="135">
        <v>18808.95</v>
      </c>
      <c r="O84" s="48">
        <f t="shared" si="4"/>
        <v>31855.41</v>
      </c>
      <c r="P84" s="48">
        <f t="shared" si="3"/>
        <v>80000</v>
      </c>
      <c r="Q84" s="48">
        <f t="shared" si="5"/>
        <v>48144.59</v>
      </c>
    </row>
    <row r="85" spans="1:17" ht="21.95" customHeight="1" x14ac:dyDescent="0.25">
      <c r="A85" s="132">
        <v>74</v>
      </c>
      <c r="B85" s="138" t="s">
        <v>555</v>
      </c>
      <c r="C85" s="139" t="s">
        <v>661</v>
      </c>
      <c r="D85" s="141" t="s">
        <v>724</v>
      </c>
      <c r="E85" s="140" t="s">
        <v>969</v>
      </c>
      <c r="F85" s="33" t="s">
        <v>950</v>
      </c>
      <c r="G85" s="134" t="s">
        <v>806</v>
      </c>
      <c r="H85" s="48">
        <v>31500</v>
      </c>
      <c r="I85" s="48">
        <v>904.05</v>
      </c>
      <c r="J85" s="48">
        <v>957.6</v>
      </c>
      <c r="K85" s="135">
        <v>0</v>
      </c>
      <c r="L85" s="48">
        <v>0</v>
      </c>
      <c r="M85" s="48">
        <v>25</v>
      </c>
      <c r="N85" s="135">
        <v>7617.4</v>
      </c>
      <c r="O85" s="48">
        <f t="shared" si="4"/>
        <v>9504.0499999999993</v>
      </c>
      <c r="P85" s="48">
        <f t="shared" si="3"/>
        <v>31500</v>
      </c>
      <c r="Q85" s="48">
        <f t="shared" si="5"/>
        <v>21995.95</v>
      </c>
    </row>
    <row r="86" spans="1:17" ht="21.95" customHeight="1" x14ac:dyDescent="0.25">
      <c r="A86" s="132">
        <v>75</v>
      </c>
      <c r="B86" s="138" t="s">
        <v>370</v>
      </c>
      <c r="C86" s="139" t="s">
        <v>853</v>
      </c>
      <c r="D86" s="141" t="s">
        <v>724</v>
      </c>
      <c r="E86" s="140" t="s">
        <v>969</v>
      </c>
      <c r="F86" s="33" t="s">
        <v>956</v>
      </c>
      <c r="G86" s="134" t="s">
        <v>806</v>
      </c>
      <c r="H86" s="48">
        <v>30450</v>
      </c>
      <c r="I86" s="48">
        <v>873.92</v>
      </c>
      <c r="J86" s="48">
        <v>925.68</v>
      </c>
      <c r="K86" s="135">
        <v>0</v>
      </c>
      <c r="L86" s="48">
        <v>0</v>
      </c>
      <c r="M86" s="48">
        <v>25</v>
      </c>
      <c r="N86" s="135">
        <v>0</v>
      </c>
      <c r="O86" s="48">
        <f t="shared" si="4"/>
        <v>1824.6</v>
      </c>
      <c r="P86" s="48">
        <f t="shared" si="3"/>
        <v>30450</v>
      </c>
      <c r="Q86" s="48">
        <f t="shared" si="5"/>
        <v>28625.4</v>
      </c>
    </row>
    <row r="87" spans="1:17" ht="21.95" customHeight="1" x14ac:dyDescent="0.25">
      <c r="A87" s="132">
        <v>76</v>
      </c>
      <c r="B87" s="136" t="s">
        <v>67</v>
      </c>
      <c r="C87" s="137" t="s">
        <v>853</v>
      </c>
      <c r="D87" s="141" t="s">
        <v>724</v>
      </c>
      <c r="E87" s="140" t="s">
        <v>969</v>
      </c>
      <c r="F87" s="33" t="s">
        <v>956</v>
      </c>
      <c r="G87" s="134" t="s">
        <v>806</v>
      </c>
      <c r="H87" s="48">
        <v>40000</v>
      </c>
      <c r="I87" s="48">
        <v>1148</v>
      </c>
      <c r="J87" s="48">
        <v>1216</v>
      </c>
      <c r="K87" s="135">
        <v>1190.1199999999999</v>
      </c>
      <c r="L87" s="48">
        <v>264.13</v>
      </c>
      <c r="M87" s="48">
        <v>25</v>
      </c>
      <c r="N87" s="135">
        <v>50</v>
      </c>
      <c r="O87" s="48">
        <f t="shared" si="4"/>
        <v>3893.25</v>
      </c>
      <c r="P87" s="48">
        <f t="shared" si="3"/>
        <v>40000</v>
      </c>
      <c r="Q87" s="48">
        <f t="shared" si="5"/>
        <v>36106.75</v>
      </c>
    </row>
    <row r="88" spans="1:17" ht="21.95" customHeight="1" x14ac:dyDescent="0.25">
      <c r="A88" s="132">
        <v>77</v>
      </c>
      <c r="B88" s="138" t="s">
        <v>224</v>
      </c>
      <c r="C88" s="139" t="s">
        <v>438</v>
      </c>
      <c r="D88" s="141" t="s">
        <v>724</v>
      </c>
      <c r="E88" s="140" t="s">
        <v>969</v>
      </c>
      <c r="F88" s="33" t="s">
        <v>954</v>
      </c>
      <c r="G88" s="134" t="s">
        <v>809</v>
      </c>
      <c r="H88" s="48">
        <v>20000</v>
      </c>
      <c r="I88" s="48">
        <v>574</v>
      </c>
      <c r="J88" s="48">
        <v>608</v>
      </c>
      <c r="K88" s="135">
        <v>0</v>
      </c>
      <c r="L88" s="48">
        <v>0</v>
      </c>
      <c r="M88" s="48">
        <v>25</v>
      </c>
      <c r="N88" s="135">
        <v>50</v>
      </c>
      <c r="O88" s="48">
        <f t="shared" si="4"/>
        <v>1257</v>
      </c>
      <c r="P88" s="48">
        <f t="shared" si="3"/>
        <v>20000</v>
      </c>
      <c r="Q88" s="48">
        <f t="shared" si="5"/>
        <v>18743</v>
      </c>
    </row>
    <row r="89" spans="1:17" ht="21.95" customHeight="1" x14ac:dyDescent="0.25">
      <c r="A89" s="132">
        <v>78</v>
      </c>
      <c r="B89" s="136" t="s">
        <v>174</v>
      </c>
      <c r="C89" s="137" t="s">
        <v>476</v>
      </c>
      <c r="D89" s="141" t="s">
        <v>724</v>
      </c>
      <c r="E89" s="141" t="s">
        <v>742</v>
      </c>
      <c r="F89" s="33" t="s">
        <v>950</v>
      </c>
      <c r="G89" s="134" t="s">
        <v>806</v>
      </c>
      <c r="H89" s="48">
        <v>18700</v>
      </c>
      <c r="I89" s="48">
        <v>536.69000000000005</v>
      </c>
      <c r="J89" s="48">
        <v>568.48</v>
      </c>
      <c r="K89" s="135">
        <v>0</v>
      </c>
      <c r="L89" s="48">
        <v>0</v>
      </c>
      <c r="M89" s="48">
        <v>25</v>
      </c>
      <c r="N89" s="135">
        <v>0</v>
      </c>
      <c r="O89" s="48">
        <f t="shared" si="4"/>
        <v>1130.17</v>
      </c>
      <c r="P89" s="48">
        <f t="shared" si="3"/>
        <v>18700</v>
      </c>
      <c r="Q89" s="48">
        <f t="shared" si="5"/>
        <v>17569.830000000002</v>
      </c>
    </row>
    <row r="90" spans="1:17" ht="21.95" customHeight="1" x14ac:dyDescent="0.25">
      <c r="A90" s="132">
        <v>79</v>
      </c>
      <c r="B90" s="136" t="s">
        <v>970</v>
      </c>
      <c r="C90" s="144" t="s">
        <v>476</v>
      </c>
      <c r="D90" s="141" t="s">
        <v>724</v>
      </c>
      <c r="E90" s="141" t="s">
        <v>742</v>
      </c>
      <c r="F90" s="33" t="s">
        <v>950</v>
      </c>
      <c r="G90" s="134" t="s">
        <v>806</v>
      </c>
      <c r="H90" s="48">
        <v>35000</v>
      </c>
      <c r="I90" s="48">
        <v>1004.5</v>
      </c>
      <c r="J90" s="48">
        <v>1064</v>
      </c>
      <c r="K90" s="135">
        <v>0</v>
      </c>
      <c r="L90" s="48">
        <v>0</v>
      </c>
      <c r="M90" s="48">
        <v>25</v>
      </c>
      <c r="N90" s="135">
        <v>0</v>
      </c>
      <c r="O90" s="48">
        <f t="shared" si="4"/>
        <v>2093.5</v>
      </c>
      <c r="P90" s="48">
        <f t="shared" si="3"/>
        <v>35000</v>
      </c>
      <c r="Q90" s="48">
        <f t="shared" si="5"/>
        <v>32906.5</v>
      </c>
    </row>
    <row r="91" spans="1:17" ht="21.95" customHeight="1" x14ac:dyDescent="0.25">
      <c r="A91" s="132">
        <v>80</v>
      </c>
      <c r="B91" s="136" t="s">
        <v>971</v>
      </c>
      <c r="C91" s="137" t="s">
        <v>476</v>
      </c>
      <c r="D91" s="141" t="s">
        <v>724</v>
      </c>
      <c r="E91" s="141" t="s">
        <v>742</v>
      </c>
      <c r="F91" s="33" t="s">
        <v>950</v>
      </c>
      <c r="G91" s="134" t="s">
        <v>806</v>
      </c>
      <c r="H91" s="48">
        <v>18700</v>
      </c>
      <c r="I91" s="48">
        <v>536.69000000000005</v>
      </c>
      <c r="J91" s="48">
        <v>568.48</v>
      </c>
      <c r="K91" s="135">
        <v>0</v>
      </c>
      <c r="L91" s="48">
        <v>0</v>
      </c>
      <c r="M91" s="48">
        <v>25</v>
      </c>
      <c r="N91" s="135">
        <v>300</v>
      </c>
      <c r="O91" s="48">
        <f t="shared" si="4"/>
        <v>1430.17</v>
      </c>
      <c r="P91" s="48">
        <f t="shared" si="3"/>
        <v>18700</v>
      </c>
      <c r="Q91" s="48">
        <f t="shared" si="5"/>
        <v>17269.830000000002</v>
      </c>
    </row>
    <row r="92" spans="1:17" ht="21.95" customHeight="1" x14ac:dyDescent="0.25">
      <c r="A92" s="132">
        <v>81</v>
      </c>
      <c r="B92" s="138" t="s">
        <v>598</v>
      </c>
      <c r="C92" s="137" t="s">
        <v>631</v>
      </c>
      <c r="D92" s="141" t="s">
        <v>724</v>
      </c>
      <c r="E92" s="141" t="s">
        <v>742</v>
      </c>
      <c r="F92" s="33" t="s">
        <v>954</v>
      </c>
      <c r="G92" s="134" t="s">
        <v>806</v>
      </c>
      <c r="H92" s="48">
        <v>25000</v>
      </c>
      <c r="I92" s="48">
        <v>717.5</v>
      </c>
      <c r="J92" s="48">
        <v>760</v>
      </c>
      <c r="K92" s="135">
        <v>0</v>
      </c>
      <c r="L92" s="48">
        <v>0</v>
      </c>
      <c r="M92" s="48">
        <v>25</v>
      </c>
      <c r="N92" s="135">
        <v>0</v>
      </c>
      <c r="O92" s="48">
        <f t="shared" si="4"/>
        <v>1502.5</v>
      </c>
      <c r="P92" s="48">
        <f t="shared" si="3"/>
        <v>25000</v>
      </c>
      <c r="Q92" s="48">
        <f t="shared" si="5"/>
        <v>23497.5</v>
      </c>
    </row>
    <row r="93" spans="1:17" ht="21.95" customHeight="1" x14ac:dyDescent="0.25">
      <c r="A93" s="132">
        <v>82</v>
      </c>
      <c r="B93" s="138" t="s">
        <v>611</v>
      </c>
      <c r="C93" s="139" t="s">
        <v>631</v>
      </c>
      <c r="D93" s="141" t="s">
        <v>724</v>
      </c>
      <c r="E93" s="141" t="s">
        <v>742</v>
      </c>
      <c r="F93" s="33" t="s">
        <v>954</v>
      </c>
      <c r="G93" s="134" t="s">
        <v>806</v>
      </c>
      <c r="H93" s="48">
        <v>20000</v>
      </c>
      <c r="I93" s="48">
        <v>574</v>
      </c>
      <c r="J93" s="48">
        <v>608</v>
      </c>
      <c r="K93" s="135">
        <v>0</v>
      </c>
      <c r="L93" s="48">
        <v>0</v>
      </c>
      <c r="M93" s="48">
        <v>25</v>
      </c>
      <c r="N93" s="135">
        <v>0</v>
      </c>
      <c r="O93" s="48">
        <f t="shared" si="4"/>
        <v>1207</v>
      </c>
      <c r="P93" s="48">
        <f t="shared" si="3"/>
        <v>20000</v>
      </c>
      <c r="Q93" s="48">
        <f t="shared" si="5"/>
        <v>18793</v>
      </c>
    </row>
    <row r="94" spans="1:17" ht="21.95" customHeight="1" x14ac:dyDescent="0.25">
      <c r="A94" s="132">
        <v>83</v>
      </c>
      <c r="B94" s="138" t="s">
        <v>774</v>
      </c>
      <c r="C94" s="139" t="s">
        <v>631</v>
      </c>
      <c r="D94" s="141" t="s">
        <v>724</v>
      </c>
      <c r="E94" s="137" t="s">
        <v>742</v>
      </c>
      <c r="F94" s="33" t="s">
        <v>954</v>
      </c>
      <c r="G94" s="134" t="s">
        <v>806</v>
      </c>
      <c r="H94" s="48">
        <v>35000</v>
      </c>
      <c r="I94" s="48">
        <v>1004.5</v>
      </c>
      <c r="J94" s="48">
        <v>1064</v>
      </c>
      <c r="K94" s="135">
        <v>0</v>
      </c>
      <c r="L94" s="48">
        <v>0</v>
      </c>
      <c r="M94" s="48">
        <v>25</v>
      </c>
      <c r="N94" s="135">
        <v>0</v>
      </c>
      <c r="O94" s="48">
        <f t="shared" si="4"/>
        <v>2093.5</v>
      </c>
      <c r="P94" s="48">
        <f t="shared" si="3"/>
        <v>35000</v>
      </c>
      <c r="Q94" s="48">
        <f t="shared" si="5"/>
        <v>32906.5</v>
      </c>
    </row>
    <row r="95" spans="1:17" ht="21.95" customHeight="1" x14ac:dyDescent="0.25">
      <c r="A95" s="132">
        <v>84</v>
      </c>
      <c r="B95" s="136" t="s">
        <v>63</v>
      </c>
      <c r="C95" s="137" t="s">
        <v>966</v>
      </c>
      <c r="D95" s="141" t="s">
        <v>724</v>
      </c>
      <c r="E95" s="141" t="s">
        <v>742</v>
      </c>
      <c r="F95" s="33" t="s">
        <v>954</v>
      </c>
      <c r="G95" s="134" t="s">
        <v>806</v>
      </c>
      <c r="H95" s="48">
        <v>10000</v>
      </c>
      <c r="I95" s="48">
        <v>287</v>
      </c>
      <c r="J95" s="48">
        <v>304</v>
      </c>
      <c r="K95" s="135">
        <v>0</v>
      </c>
      <c r="L95" s="48">
        <v>0</v>
      </c>
      <c r="M95" s="48">
        <v>25</v>
      </c>
      <c r="N95" s="135">
        <v>0</v>
      </c>
      <c r="O95" s="48">
        <f t="shared" si="4"/>
        <v>616</v>
      </c>
      <c r="P95" s="48">
        <f t="shared" si="3"/>
        <v>10000</v>
      </c>
      <c r="Q95" s="48">
        <f t="shared" si="5"/>
        <v>9384</v>
      </c>
    </row>
    <row r="96" spans="1:17" ht="21.95" customHeight="1" x14ac:dyDescent="0.25">
      <c r="A96" s="132">
        <v>85</v>
      </c>
      <c r="B96" s="136" t="s">
        <v>713</v>
      </c>
      <c r="C96" s="137" t="s">
        <v>966</v>
      </c>
      <c r="D96" s="141" t="s">
        <v>724</v>
      </c>
      <c r="E96" s="141" t="s">
        <v>742</v>
      </c>
      <c r="F96" s="33" t="s">
        <v>954</v>
      </c>
      <c r="G96" s="134" t="s">
        <v>806</v>
      </c>
      <c r="H96" s="48">
        <v>17352.5</v>
      </c>
      <c r="I96" s="48">
        <v>498.02</v>
      </c>
      <c r="J96" s="48">
        <v>527.52</v>
      </c>
      <c r="K96" s="135">
        <v>0</v>
      </c>
      <c r="L96" s="48">
        <v>0</v>
      </c>
      <c r="M96" s="48">
        <v>25</v>
      </c>
      <c r="N96" s="135">
        <v>50</v>
      </c>
      <c r="O96" s="48">
        <f t="shared" si="4"/>
        <v>1100.54</v>
      </c>
      <c r="P96" s="48">
        <f t="shared" si="3"/>
        <v>17352.5</v>
      </c>
      <c r="Q96" s="48">
        <f t="shared" si="5"/>
        <v>16251.96</v>
      </c>
    </row>
    <row r="97" spans="1:17" ht="21.95" customHeight="1" x14ac:dyDescent="0.25">
      <c r="A97" s="132">
        <v>86</v>
      </c>
      <c r="B97" s="136" t="s">
        <v>301</v>
      </c>
      <c r="C97" s="137" t="s">
        <v>966</v>
      </c>
      <c r="D97" s="141" t="s">
        <v>724</v>
      </c>
      <c r="E97" s="141" t="s">
        <v>742</v>
      </c>
      <c r="F97" s="33" t="s">
        <v>954</v>
      </c>
      <c r="G97" s="134" t="s">
        <v>806</v>
      </c>
      <c r="H97" s="48">
        <v>10000</v>
      </c>
      <c r="I97" s="48">
        <v>287</v>
      </c>
      <c r="J97" s="48">
        <v>304</v>
      </c>
      <c r="K97" s="135">
        <v>0</v>
      </c>
      <c r="L97" s="48">
        <v>0</v>
      </c>
      <c r="M97" s="48">
        <v>25</v>
      </c>
      <c r="N97" s="135">
        <v>0</v>
      </c>
      <c r="O97" s="48">
        <f t="shared" si="4"/>
        <v>616</v>
      </c>
      <c r="P97" s="48">
        <f t="shared" si="3"/>
        <v>10000</v>
      </c>
      <c r="Q97" s="48">
        <f t="shared" si="5"/>
        <v>9384</v>
      </c>
    </row>
    <row r="98" spans="1:17" ht="21.95" customHeight="1" x14ac:dyDescent="0.25">
      <c r="A98" s="132">
        <v>87</v>
      </c>
      <c r="B98" s="136" t="s">
        <v>719</v>
      </c>
      <c r="C98" s="137" t="s">
        <v>436</v>
      </c>
      <c r="D98" s="141" t="s">
        <v>724</v>
      </c>
      <c r="E98" s="137" t="s">
        <v>742</v>
      </c>
      <c r="F98" s="33" t="s">
        <v>954</v>
      </c>
      <c r="G98" s="134" t="s">
        <v>806</v>
      </c>
      <c r="H98" s="48">
        <v>20000</v>
      </c>
      <c r="I98" s="48">
        <v>574</v>
      </c>
      <c r="J98" s="48">
        <v>608</v>
      </c>
      <c r="K98" s="135">
        <v>0</v>
      </c>
      <c r="L98" s="48">
        <v>0</v>
      </c>
      <c r="M98" s="48">
        <v>25</v>
      </c>
      <c r="N98" s="135">
        <v>0</v>
      </c>
      <c r="O98" s="48">
        <f t="shared" si="4"/>
        <v>1207</v>
      </c>
      <c r="P98" s="48">
        <f t="shared" si="3"/>
        <v>20000</v>
      </c>
      <c r="Q98" s="48">
        <f t="shared" si="5"/>
        <v>18793</v>
      </c>
    </row>
    <row r="99" spans="1:17" ht="21.95" customHeight="1" x14ac:dyDescent="0.25">
      <c r="A99" s="132">
        <v>88</v>
      </c>
      <c r="B99" s="138" t="s">
        <v>307</v>
      </c>
      <c r="C99" s="139" t="s">
        <v>966</v>
      </c>
      <c r="D99" s="141" t="s">
        <v>724</v>
      </c>
      <c r="E99" s="137" t="s">
        <v>742</v>
      </c>
      <c r="F99" s="33" t="s">
        <v>954</v>
      </c>
      <c r="G99" s="134" t="s">
        <v>806</v>
      </c>
      <c r="H99" s="48">
        <v>10000</v>
      </c>
      <c r="I99" s="48">
        <v>287</v>
      </c>
      <c r="J99" s="48">
        <v>304</v>
      </c>
      <c r="K99" s="135">
        <v>0</v>
      </c>
      <c r="L99" s="48">
        <v>0</v>
      </c>
      <c r="M99" s="48">
        <v>25</v>
      </c>
      <c r="N99" s="135">
        <v>0</v>
      </c>
      <c r="O99" s="48">
        <f t="shared" si="4"/>
        <v>616</v>
      </c>
      <c r="P99" s="48">
        <f t="shared" si="3"/>
        <v>10000</v>
      </c>
      <c r="Q99" s="48">
        <f t="shared" si="5"/>
        <v>9384</v>
      </c>
    </row>
    <row r="100" spans="1:17" ht="21.95" customHeight="1" x14ac:dyDescent="0.25">
      <c r="A100" s="132">
        <v>89</v>
      </c>
      <c r="B100" s="136" t="s">
        <v>392</v>
      </c>
      <c r="C100" s="137" t="s">
        <v>440</v>
      </c>
      <c r="D100" s="141" t="s">
        <v>724</v>
      </c>
      <c r="E100" s="139" t="s">
        <v>742</v>
      </c>
      <c r="F100" s="33" t="s">
        <v>950</v>
      </c>
      <c r="G100" s="134" t="s">
        <v>806</v>
      </c>
      <c r="H100" s="48">
        <v>16500</v>
      </c>
      <c r="I100" s="48">
        <v>473.55</v>
      </c>
      <c r="J100" s="48">
        <v>501.6</v>
      </c>
      <c r="K100" s="135">
        <v>0</v>
      </c>
      <c r="L100" s="48">
        <v>0</v>
      </c>
      <c r="M100" s="48">
        <v>25</v>
      </c>
      <c r="N100" s="135">
        <v>0</v>
      </c>
      <c r="O100" s="48">
        <f t="shared" si="4"/>
        <v>1000.1500000000001</v>
      </c>
      <c r="P100" s="48">
        <f t="shared" si="3"/>
        <v>16500</v>
      </c>
      <c r="Q100" s="48">
        <f t="shared" si="5"/>
        <v>15499.85</v>
      </c>
    </row>
    <row r="101" spans="1:17" ht="21.95" customHeight="1" x14ac:dyDescent="0.25">
      <c r="A101" s="132">
        <v>90</v>
      </c>
      <c r="B101" s="138" t="s">
        <v>36</v>
      </c>
      <c r="C101" s="139" t="s">
        <v>434</v>
      </c>
      <c r="D101" s="141" t="s">
        <v>724</v>
      </c>
      <c r="E101" s="141" t="s">
        <v>742</v>
      </c>
      <c r="F101" s="33" t="s">
        <v>956</v>
      </c>
      <c r="G101" s="134" t="s">
        <v>806</v>
      </c>
      <c r="H101" s="48">
        <v>17600</v>
      </c>
      <c r="I101" s="48">
        <v>505.12</v>
      </c>
      <c r="J101" s="48">
        <v>535.04</v>
      </c>
      <c r="K101" s="135">
        <v>0</v>
      </c>
      <c r="L101" s="48">
        <v>0</v>
      </c>
      <c r="M101" s="48">
        <v>25</v>
      </c>
      <c r="N101" s="135">
        <v>1637</v>
      </c>
      <c r="O101" s="48">
        <f t="shared" si="4"/>
        <v>2702.16</v>
      </c>
      <c r="P101" s="48">
        <f t="shared" si="3"/>
        <v>17600</v>
      </c>
      <c r="Q101" s="48">
        <f t="shared" si="5"/>
        <v>14897.84</v>
      </c>
    </row>
    <row r="102" spans="1:17" ht="21.95" customHeight="1" x14ac:dyDescent="0.25">
      <c r="A102" s="132">
        <v>91</v>
      </c>
      <c r="B102" s="138" t="s">
        <v>166</v>
      </c>
      <c r="C102" s="137" t="s">
        <v>473</v>
      </c>
      <c r="D102" s="145" t="s">
        <v>1067</v>
      </c>
      <c r="E102" s="140" t="s">
        <v>998</v>
      </c>
      <c r="F102" s="33" t="s">
        <v>473</v>
      </c>
      <c r="G102" s="134" t="s">
        <v>809</v>
      </c>
      <c r="H102" s="48">
        <v>56000</v>
      </c>
      <c r="I102" s="48">
        <v>1607.2</v>
      </c>
      <c r="J102" s="48">
        <v>1702.4</v>
      </c>
      <c r="K102" s="135">
        <v>3570.36</v>
      </c>
      <c r="L102" s="48">
        <v>2165.2600000000002</v>
      </c>
      <c r="M102" s="48">
        <v>25</v>
      </c>
      <c r="N102" s="135">
        <v>2405.9999999999995</v>
      </c>
      <c r="O102" s="48">
        <f t="shared" si="4"/>
        <v>11476.220000000001</v>
      </c>
      <c r="P102" s="48">
        <f t="shared" si="3"/>
        <v>56000</v>
      </c>
      <c r="Q102" s="48">
        <f t="shared" si="5"/>
        <v>44523.78</v>
      </c>
    </row>
    <row r="103" spans="1:17" ht="21.95" customHeight="1" x14ac:dyDescent="0.25">
      <c r="A103" s="132">
        <v>92</v>
      </c>
      <c r="B103" s="138" t="s">
        <v>425</v>
      </c>
      <c r="C103" s="137" t="s">
        <v>501</v>
      </c>
      <c r="D103" s="145" t="s">
        <v>1067</v>
      </c>
      <c r="E103" s="140" t="s">
        <v>998</v>
      </c>
      <c r="F103" s="33" t="s">
        <v>501</v>
      </c>
      <c r="G103" s="134" t="s">
        <v>806</v>
      </c>
      <c r="H103" s="48">
        <v>32000</v>
      </c>
      <c r="I103" s="48">
        <v>918.4</v>
      </c>
      <c r="J103" s="48">
        <v>972.8</v>
      </c>
      <c r="K103" s="135">
        <v>2380.2399999999998</v>
      </c>
      <c r="L103" s="48">
        <v>0</v>
      </c>
      <c r="M103" s="48">
        <v>25</v>
      </c>
      <c r="N103" s="135">
        <v>1423.4300000000003</v>
      </c>
      <c r="O103" s="48">
        <f t="shared" si="4"/>
        <v>5719.87</v>
      </c>
      <c r="P103" s="48">
        <f t="shared" si="3"/>
        <v>32000</v>
      </c>
      <c r="Q103" s="48">
        <f t="shared" si="5"/>
        <v>26280.13</v>
      </c>
    </row>
    <row r="104" spans="1:17" ht="21.95" customHeight="1" x14ac:dyDescent="0.25">
      <c r="A104" s="132">
        <v>93</v>
      </c>
      <c r="B104" s="138" t="s">
        <v>216</v>
      </c>
      <c r="C104" s="137" t="s">
        <v>480</v>
      </c>
      <c r="D104" s="145" t="s">
        <v>1067</v>
      </c>
      <c r="E104" s="140" t="s">
        <v>998</v>
      </c>
      <c r="F104" s="33" t="s">
        <v>480</v>
      </c>
      <c r="G104" s="134" t="s">
        <v>809</v>
      </c>
      <c r="H104" s="48">
        <v>32000</v>
      </c>
      <c r="I104" s="48">
        <v>918.4</v>
      </c>
      <c r="J104" s="48">
        <v>972.8</v>
      </c>
      <c r="K104" s="135">
        <v>0</v>
      </c>
      <c r="L104" s="48">
        <v>0</v>
      </c>
      <c r="M104" s="48">
        <v>25</v>
      </c>
      <c r="N104" s="135">
        <v>3921.04</v>
      </c>
      <c r="O104" s="48">
        <f t="shared" si="4"/>
        <v>5837.24</v>
      </c>
      <c r="P104" s="48">
        <f t="shared" si="3"/>
        <v>32000</v>
      </c>
      <c r="Q104" s="48">
        <f t="shared" si="5"/>
        <v>26162.760000000002</v>
      </c>
    </row>
    <row r="105" spans="1:17" ht="21.95" customHeight="1" x14ac:dyDescent="0.25">
      <c r="A105" s="132">
        <v>94</v>
      </c>
      <c r="B105" s="138" t="s">
        <v>182</v>
      </c>
      <c r="C105" s="137" t="s">
        <v>999</v>
      </c>
      <c r="D105" s="145" t="s">
        <v>1067</v>
      </c>
      <c r="E105" s="140" t="s">
        <v>998</v>
      </c>
      <c r="F105" s="33" t="s">
        <v>956</v>
      </c>
      <c r="G105" s="134" t="s">
        <v>809</v>
      </c>
      <c r="H105" s="48">
        <v>32000</v>
      </c>
      <c r="I105" s="48">
        <v>918.4</v>
      </c>
      <c r="J105" s="48">
        <v>972.8</v>
      </c>
      <c r="K105" s="135">
        <v>0</v>
      </c>
      <c r="L105" s="48">
        <v>0</v>
      </c>
      <c r="M105" s="48">
        <v>25</v>
      </c>
      <c r="N105" s="135">
        <v>0</v>
      </c>
      <c r="O105" s="48">
        <f t="shared" si="4"/>
        <v>1916.1999999999998</v>
      </c>
      <c r="P105" s="48">
        <f t="shared" si="3"/>
        <v>32000</v>
      </c>
      <c r="Q105" s="48">
        <f t="shared" si="5"/>
        <v>30083.8</v>
      </c>
    </row>
    <row r="106" spans="1:17" ht="21.95" customHeight="1" x14ac:dyDescent="0.25">
      <c r="A106" s="132">
        <v>95</v>
      </c>
      <c r="B106" s="138" t="s">
        <v>219</v>
      </c>
      <c r="C106" s="137" t="s">
        <v>1000</v>
      </c>
      <c r="D106" s="145" t="s">
        <v>1067</v>
      </c>
      <c r="E106" s="140" t="s">
        <v>998</v>
      </c>
      <c r="F106" s="33" t="s">
        <v>956</v>
      </c>
      <c r="G106" s="134" t="s">
        <v>809</v>
      </c>
      <c r="H106" s="48">
        <v>31000</v>
      </c>
      <c r="I106" s="48">
        <v>889.7</v>
      </c>
      <c r="J106" s="48">
        <v>942.4</v>
      </c>
      <c r="K106" s="135">
        <v>0</v>
      </c>
      <c r="L106" s="48">
        <v>0</v>
      </c>
      <c r="M106" s="48">
        <v>25</v>
      </c>
      <c r="N106" s="135">
        <v>4176.68</v>
      </c>
      <c r="O106" s="48">
        <f t="shared" si="4"/>
        <v>6033.7800000000007</v>
      </c>
      <c r="P106" s="48">
        <f t="shared" si="3"/>
        <v>31000</v>
      </c>
      <c r="Q106" s="48">
        <f t="shared" si="5"/>
        <v>24966.22</v>
      </c>
    </row>
    <row r="107" spans="1:17" ht="21.95" customHeight="1" x14ac:dyDescent="0.25">
      <c r="A107" s="132">
        <v>96</v>
      </c>
      <c r="B107" s="138" t="s">
        <v>1001</v>
      </c>
      <c r="C107" s="137" t="s">
        <v>1000</v>
      </c>
      <c r="D107" s="145" t="s">
        <v>1067</v>
      </c>
      <c r="E107" s="140" t="s">
        <v>998</v>
      </c>
      <c r="F107" s="33" t="s">
        <v>481</v>
      </c>
      <c r="G107" s="134" t="s">
        <v>809</v>
      </c>
      <c r="H107" s="48">
        <v>31500</v>
      </c>
      <c r="I107" s="48">
        <v>904.05</v>
      </c>
      <c r="J107" s="48">
        <v>957.6</v>
      </c>
      <c r="K107" s="135">
        <v>0</v>
      </c>
      <c r="L107" s="48">
        <v>0</v>
      </c>
      <c r="M107" s="48">
        <v>25</v>
      </c>
      <c r="N107" s="135">
        <v>50</v>
      </c>
      <c r="O107" s="48">
        <f t="shared" si="4"/>
        <v>1936.65</v>
      </c>
      <c r="P107" s="48">
        <f t="shared" si="3"/>
        <v>31500</v>
      </c>
      <c r="Q107" s="48">
        <f t="shared" si="5"/>
        <v>29563.35</v>
      </c>
    </row>
    <row r="108" spans="1:17" ht="21.95" customHeight="1" x14ac:dyDescent="0.25">
      <c r="A108" s="132">
        <v>97</v>
      </c>
      <c r="B108" s="136" t="s">
        <v>672</v>
      </c>
      <c r="C108" s="137" t="s">
        <v>436</v>
      </c>
      <c r="D108" s="145" t="s">
        <v>1067</v>
      </c>
      <c r="E108" s="133" t="s">
        <v>998</v>
      </c>
      <c r="F108" s="33" t="s">
        <v>436</v>
      </c>
      <c r="G108" s="134" t="s">
        <v>809</v>
      </c>
      <c r="H108" s="48">
        <v>35000</v>
      </c>
      <c r="I108" s="48">
        <v>1004.5</v>
      </c>
      <c r="J108" s="48">
        <v>1064</v>
      </c>
      <c r="K108" s="135">
        <v>0</v>
      </c>
      <c r="L108" s="48">
        <v>0</v>
      </c>
      <c r="M108" s="48">
        <v>25</v>
      </c>
      <c r="N108" s="135">
        <v>0</v>
      </c>
      <c r="O108" s="48">
        <f t="shared" si="4"/>
        <v>2093.5</v>
      </c>
      <c r="P108" s="48">
        <f t="shared" si="3"/>
        <v>35000</v>
      </c>
      <c r="Q108" s="48">
        <f t="shared" si="5"/>
        <v>32906.5</v>
      </c>
    </row>
    <row r="109" spans="1:17" ht="21.95" customHeight="1" x14ac:dyDescent="0.25">
      <c r="A109" s="132">
        <v>98</v>
      </c>
      <c r="B109" s="132" t="s">
        <v>308</v>
      </c>
      <c r="C109" s="133" t="s">
        <v>434</v>
      </c>
      <c r="D109" s="145" t="s">
        <v>1067</v>
      </c>
      <c r="E109" s="133" t="s">
        <v>998</v>
      </c>
      <c r="F109" s="33" t="s">
        <v>956</v>
      </c>
      <c r="G109" s="134" t="s">
        <v>806</v>
      </c>
      <c r="H109" s="48">
        <v>30000</v>
      </c>
      <c r="I109" s="48">
        <v>861</v>
      </c>
      <c r="J109" s="48">
        <v>912</v>
      </c>
      <c r="K109" s="135">
        <v>0</v>
      </c>
      <c r="L109" s="48">
        <v>0</v>
      </c>
      <c r="M109" s="48">
        <v>25</v>
      </c>
      <c r="N109" s="135">
        <v>50</v>
      </c>
      <c r="O109" s="48">
        <f t="shared" si="4"/>
        <v>1848</v>
      </c>
      <c r="P109" s="48">
        <f t="shared" si="3"/>
        <v>30000</v>
      </c>
      <c r="Q109" s="48">
        <f t="shared" si="5"/>
        <v>28152</v>
      </c>
    </row>
    <row r="110" spans="1:17" ht="21.95" customHeight="1" x14ac:dyDescent="0.25">
      <c r="A110" s="132">
        <v>99</v>
      </c>
      <c r="B110" s="138" t="s">
        <v>123</v>
      </c>
      <c r="C110" s="139" t="s">
        <v>435</v>
      </c>
      <c r="D110" s="145" t="s">
        <v>1067</v>
      </c>
      <c r="E110" s="133" t="s">
        <v>998</v>
      </c>
      <c r="F110" s="33" t="s">
        <v>956</v>
      </c>
      <c r="G110" s="134" t="s">
        <v>809</v>
      </c>
      <c r="H110" s="48">
        <v>27300</v>
      </c>
      <c r="I110" s="48">
        <v>783.51</v>
      </c>
      <c r="J110" s="48">
        <v>829.92</v>
      </c>
      <c r="K110" s="135">
        <v>0</v>
      </c>
      <c r="L110" s="48">
        <v>0</v>
      </c>
      <c r="M110" s="48">
        <v>25</v>
      </c>
      <c r="N110" s="135">
        <v>50</v>
      </c>
      <c r="O110" s="48">
        <f t="shared" si="4"/>
        <v>1688.4299999999998</v>
      </c>
      <c r="P110" s="48">
        <f t="shared" si="3"/>
        <v>27300</v>
      </c>
      <c r="Q110" s="48">
        <f t="shared" si="5"/>
        <v>25611.57</v>
      </c>
    </row>
    <row r="111" spans="1:17" ht="21.95" customHeight="1" x14ac:dyDescent="0.25">
      <c r="A111" s="132">
        <v>100</v>
      </c>
      <c r="B111" s="136" t="s">
        <v>125</v>
      </c>
      <c r="C111" s="137" t="s">
        <v>435</v>
      </c>
      <c r="D111" s="145" t="s">
        <v>1067</v>
      </c>
      <c r="E111" s="133" t="s">
        <v>998</v>
      </c>
      <c r="F111" s="33" t="s">
        <v>956</v>
      </c>
      <c r="G111" s="134" t="s">
        <v>809</v>
      </c>
      <c r="H111" s="48">
        <v>23100</v>
      </c>
      <c r="I111" s="48">
        <v>662.97</v>
      </c>
      <c r="J111" s="48">
        <v>702.24</v>
      </c>
      <c r="K111" s="135">
        <v>0</v>
      </c>
      <c r="L111" s="48">
        <v>0</v>
      </c>
      <c r="M111" s="48">
        <v>25</v>
      </c>
      <c r="N111" s="135">
        <v>0</v>
      </c>
      <c r="O111" s="48">
        <f t="shared" si="4"/>
        <v>1390.21</v>
      </c>
      <c r="P111" s="48">
        <f t="shared" si="3"/>
        <v>23100</v>
      </c>
      <c r="Q111" s="48">
        <f t="shared" si="5"/>
        <v>21709.79</v>
      </c>
    </row>
    <row r="112" spans="1:17" ht="21.95" customHeight="1" x14ac:dyDescent="0.25">
      <c r="A112" s="132">
        <v>101</v>
      </c>
      <c r="B112" s="132" t="s">
        <v>242</v>
      </c>
      <c r="C112" s="133" t="s">
        <v>435</v>
      </c>
      <c r="D112" s="145" t="s">
        <v>1067</v>
      </c>
      <c r="E112" s="133" t="s">
        <v>998</v>
      </c>
      <c r="F112" s="33" t="s">
        <v>956</v>
      </c>
      <c r="G112" s="134" t="s">
        <v>809</v>
      </c>
      <c r="H112" s="48">
        <v>22050</v>
      </c>
      <c r="I112" s="48">
        <v>632.84</v>
      </c>
      <c r="J112" s="48">
        <v>670.32</v>
      </c>
      <c r="K112" s="135">
        <v>0</v>
      </c>
      <c r="L112" s="48">
        <v>0</v>
      </c>
      <c r="M112" s="48">
        <v>25</v>
      </c>
      <c r="N112" s="135">
        <v>50</v>
      </c>
      <c r="O112" s="48">
        <f t="shared" si="4"/>
        <v>1378.16</v>
      </c>
      <c r="P112" s="48">
        <f t="shared" si="3"/>
        <v>22050</v>
      </c>
      <c r="Q112" s="48">
        <f t="shared" si="5"/>
        <v>20671.84</v>
      </c>
    </row>
    <row r="113" spans="1:17" ht="21.95" customHeight="1" x14ac:dyDescent="0.25">
      <c r="A113" s="132">
        <v>102</v>
      </c>
      <c r="B113" s="138" t="s">
        <v>251</v>
      </c>
      <c r="C113" s="139" t="s">
        <v>490</v>
      </c>
      <c r="D113" s="145" t="s">
        <v>1067</v>
      </c>
      <c r="E113" s="140" t="s">
        <v>998</v>
      </c>
      <c r="F113" s="33" t="s">
        <v>956</v>
      </c>
      <c r="G113" s="134" t="s">
        <v>806</v>
      </c>
      <c r="H113" s="48">
        <v>22050</v>
      </c>
      <c r="I113" s="48">
        <v>632.84</v>
      </c>
      <c r="J113" s="48">
        <v>670.32</v>
      </c>
      <c r="K113" s="135">
        <v>0</v>
      </c>
      <c r="L113" s="48">
        <v>0</v>
      </c>
      <c r="M113" s="48">
        <v>25</v>
      </c>
      <c r="N113" s="135">
        <v>50</v>
      </c>
      <c r="O113" s="48">
        <f t="shared" si="4"/>
        <v>1378.16</v>
      </c>
      <c r="P113" s="48">
        <f t="shared" si="3"/>
        <v>22050</v>
      </c>
      <c r="Q113" s="48">
        <f t="shared" si="5"/>
        <v>20671.84</v>
      </c>
    </row>
    <row r="114" spans="1:17" ht="21.95" customHeight="1" x14ac:dyDescent="0.25">
      <c r="A114" s="132">
        <v>103</v>
      </c>
      <c r="B114" s="138" t="s">
        <v>407</v>
      </c>
      <c r="C114" s="139" t="s">
        <v>435</v>
      </c>
      <c r="D114" s="145" t="s">
        <v>1067</v>
      </c>
      <c r="E114" s="140" t="s">
        <v>998</v>
      </c>
      <c r="F114" s="33" t="s">
        <v>956</v>
      </c>
      <c r="G114" s="134" t="s">
        <v>809</v>
      </c>
      <c r="H114" s="48">
        <v>31500</v>
      </c>
      <c r="I114" s="48">
        <v>904.05</v>
      </c>
      <c r="J114" s="48">
        <v>957.6</v>
      </c>
      <c r="K114" s="135">
        <v>0</v>
      </c>
      <c r="L114" s="48">
        <v>0</v>
      </c>
      <c r="M114" s="48">
        <v>25</v>
      </c>
      <c r="N114" s="135">
        <v>0</v>
      </c>
      <c r="O114" s="48">
        <f t="shared" si="4"/>
        <v>1886.65</v>
      </c>
      <c r="P114" s="48">
        <f t="shared" si="3"/>
        <v>31500</v>
      </c>
      <c r="Q114" s="48">
        <f t="shared" si="5"/>
        <v>29613.35</v>
      </c>
    </row>
    <row r="115" spans="1:17" ht="21.95" customHeight="1" x14ac:dyDescent="0.25">
      <c r="A115" s="132">
        <v>104</v>
      </c>
      <c r="B115" s="138" t="s">
        <v>549</v>
      </c>
      <c r="C115" s="139" t="s">
        <v>951</v>
      </c>
      <c r="D115" s="141" t="s">
        <v>738</v>
      </c>
      <c r="E115" s="141" t="s">
        <v>738</v>
      </c>
      <c r="F115" s="33" t="s">
        <v>950</v>
      </c>
      <c r="G115" s="134" t="s">
        <v>806</v>
      </c>
      <c r="H115" s="48">
        <v>145000</v>
      </c>
      <c r="I115" s="48">
        <v>4161.5</v>
      </c>
      <c r="J115" s="48">
        <v>4408</v>
      </c>
      <c r="K115" s="135">
        <v>1190.1199999999999</v>
      </c>
      <c r="L115" s="48">
        <v>22392.959999999999</v>
      </c>
      <c r="M115" s="48">
        <v>25</v>
      </c>
      <c r="N115" s="135">
        <v>1177</v>
      </c>
      <c r="O115" s="48">
        <f t="shared" si="4"/>
        <v>33354.58</v>
      </c>
      <c r="P115" s="48">
        <f t="shared" si="3"/>
        <v>145000</v>
      </c>
      <c r="Q115" s="48">
        <f t="shared" si="5"/>
        <v>111645.42</v>
      </c>
    </row>
    <row r="116" spans="1:17" ht="21.95" customHeight="1" x14ac:dyDescent="0.25">
      <c r="A116" s="132">
        <v>105</v>
      </c>
      <c r="B116" s="136" t="s">
        <v>374</v>
      </c>
      <c r="C116" s="137" t="s">
        <v>454</v>
      </c>
      <c r="D116" s="141" t="s">
        <v>738</v>
      </c>
      <c r="E116" s="141" t="s">
        <v>738</v>
      </c>
      <c r="F116" s="33" t="s">
        <v>950</v>
      </c>
      <c r="G116" s="134" t="s">
        <v>806</v>
      </c>
      <c r="H116" s="48">
        <v>150000</v>
      </c>
      <c r="I116" s="48">
        <v>4305</v>
      </c>
      <c r="J116" s="48">
        <v>4560</v>
      </c>
      <c r="K116" s="135">
        <v>1190.1199999999999</v>
      </c>
      <c r="L116" s="48">
        <v>23569.09</v>
      </c>
      <c r="M116" s="48">
        <v>25</v>
      </c>
      <c r="N116" s="135">
        <v>0</v>
      </c>
      <c r="O116" s="48">
        <f t="shared" si="4"/>
        <v>33649.21</v>
      </c>
      <c r="P116" s="48">
        <f t="shared" si="3"/>
        <v>150000</v>
      </c>
      <c r="Q116" s="48">
        <f t="shared" si="5"/>
        <v>116350.79000000001</v>
      </c>
    </row>
    <row r="117" spans="1:17" ht="21.95" customHeight="1" x14ac:dyDescent="0.25">
      <c r="A117" s="132">
        <v>106</v>
      </c>
      <c r="B117" s="136" t="s">
        <v>375</v>
      </c>
      <c r="C117" s="137" t="s">
        <v>480</v>
      </c>
      <c r="D117" s="141" t="s">
        <v>738</v>
      </c>
      <c r="E117" s="141" t="s">
        <v>738</v>
      </c>
      <c r="F117" s="33" t="s">
        <v>950</v>
      </c>
      <c r="G117" s="134" t="s">
        <v>806</v>
      </c>
      <c r="H117" s="48">
        <v>60000</v>
      </c>
      <c r="I117" s="48">
        <v>1722</v>
      </c>
      <c r="J117" s="48">
        <v>1824</v>
      </c>
      <c r="K117" s="135">
        <v>0</v>
      </c>
      <c r="L117" s="48">
        <v>3486.68</v>
      </c>
      <c r="M117" s="48">
        <v>25</v>
      </c>
      <c r="N117" s="135">
        <v>0</v>
      </c>
      <c r="O117" s="48">
        <f t="shared" si="4"/>
        <v>7057.68</v>
      </c>
      <c r="P117" s="48">
        <f t="shared" si="3"/>
        <v>60000</v>
      </c>
      <c r="Q117" s="48">
        <f t="shared" si="5"/>
        <v>52942.32</v>
      </c>
    </row>
    <row r="118" spans="1:17" ht="21.95" customHeight="1" x14ac:dyDescent="0.25">
      <c r="A118" s="132">
        <v>107</v>
      </c>
      <c r="B118" s="136" t="s">
        <v>184</v>
      </c>
      <c r="C118" s="137" t="s">
        <v>436</v>
      </c>
      <c r="D118" s="141" t="s">
        <v>738</v>
      </c>
      <c r="E118" s="141" t="s">
        <v>738</v>
      </c>
      <c r="F118" s="33" t="s">
        <v>954</v>
      </c>
      <c r="G118" s="134" t="s">
        <v>806</v>
      </c>
      <c r="H118" s="48">
        <v>22000</v>
      </c>
      <c r="I118" s="48">
        <v>631.4</v>
      </c>
      <c r="J118" s="48">
        <v>668.8</v>
      </c>
      <c r="K118" s="135">
        <v>0</v>
      </c>
      <c r="L118" s="48">
        <v>0</v>
      </c>
      <c r="M118" s="48">
        <v>25</v>
      </c>
      <c r="N118" s="135">
        <v>2000</v>
      </c>
      <c r="O118" s="48">
        <f t="shared" si="4"/>
        <v>3325.2</v>
      </c>
      <c r="P118" s="48">
        <f t="shared" si="3"/>
        <v>22000</v>
      </c>
      <c r="Q118" s="48">
        <f t="shared" si="5"/>
        <v>18674.8</v>
      </c>
    </row>
    <row r="119" spans="1:17" ht="21.95" customHeight="1" x14ac:dyDescent="0.25">
      <c r="A119" s="132">
        <v>108</v>
      </c>
      <c r="B119" s="132" t="s">
        <v>103</v>
      </c>
      <c r="C119" s="133" t="s">
        <v>438</v>
      </c>
      <c r="D119" s="141" t="s">
        <v>738</v>
      </c>
      <c r="E119" s="141" t="s">
        <v>738</v>
      </c>
      <c r="F119" s="33" t="s">
        <v>954</v>
      </c>
      <c r="G119" s="134" t="s">
        <v>809</v>
      </c>
      <c r="H119" s="48">
        <v>20000</v>
      </c>
      <c r="I119" s="48">
        <v>574</v>
      </c>
      <c r="J119" s="48">
        <v>608</v>
      </c>
      <c r="K119" s="135">
        <v>0</v>
      </c>
      <c r="L119" s="48">
        <v>0</v>
      </c>
      <c r="M119" s="48">
        <v>25</v>
      </c>
      <c r="N119" s="135">
        <v>0</v>
      </c>
      <c r="O119" s="48">
        <f t="shared" si="4"/>
        <v>1207</v>
      </c>
      <c r="P119" s="48">
        <f t="shared" si="3"/>
        <v>20000</v>
      </c>
      <c r="Q119" s="48">
        <f t="shared" si="5"/>
        <v>18793</v>
      </c>
    </row>
    <row r="120" spans="1:17" ht="21.95" customHeight="1" x14ac:dyDescent="0.25">
      <c r="A120" s="132">
        <v>109</v>
      </c>
      <c r="B120" s="142" t="s">
        <v>606</v>
      </c>
      <c r="C120" s="137" t="s">
        <v>438</v>
      </c>
      <c r="D120" s="141" t="s">
        <v>738</v>
      </c>
      <c r="E120" s="141" t="s">
        <v>738</v>
      </c>
      <c r="F120" s="33" t="s">
        <v>954</v>
      </c>
      <c r="G120" s="134" t="s">
        <v>809</v>
      </c>
      <c r="H120" s="48">
        <v>25000</v>
      </c>
      <c r="I120" s="48">
        <v>717.5</v>
      </c>
      <c r="J120" s="48">
        <v>760</v>
      </c>
      <c r="K120" s="135">
        <v>1190.1199999999999</v>
      </c>
      <c r="L120" s="48">
        <v>0</v>
      </c>
      <c r="M120" s="48">
        <v>25</v>
      </c>
      <c r="N120" s="135">
        <v>50</v>
      </c>
      <c r="O120" s="48">
        <f t="shared" si="4"/>
        <v>2742.62</v>
      </c>
      <c r="P120" s="48">
        <f t="shared" si="3"/>
        <v>25000</v>
      </c>
      <c r="Q120" s="48">
        <f t="shared" si="5"/>
        <v>22257.38</v>
      </c>
    </row>
    <row r="121" spans="1:17" ht="21.95" customHeight="1" x14ac:dyDescent="0.25">
      <c r="A121" s="132">
        <v>110</v>
      </c>
      <c r="B121" s="136" t="s">
        <v>130</v>
      </c>
      <c r="C121" s="137" t="s">
        <v>441</v>
      </c>
      <c r="D121" s="141" t="s">
        <v>738</v>
      </c>
      <c r="E121" s="141" t="s">
        <v>664</v>
      </c>
      <c r="F121" s="33" t="s">
        <v>956</v>
      </c>
      <c r="G121" s="134" t="s">
        <v>806</v>
      </c>
      <c r="H121" s="48">
        <v>92000</v>
      </c>
      <c r="I121" s="48">
        <v>2640.4</v>
      </c>
      <c r="J121" s="48">
        <v>2796.8</v>
      </c>
      <c r="K121" s="135">
        <v>0</v>
      </c>
      <c r="L121" s="48">
        <v>10223.57</v>
      </c>
      <c r="M121" s="48">
        <v>25</v>
      </c>
      <c r="N121" s="135">
        <v>50</v>
      </c>
      <c r="O121" s="48">
        <f t="shared" si="4"/>
        <v>15735.77</v>
      </c>
      <c r="P121" s="48">
        <f t="shared" si="3"/>
        <v>92000</v>
      </c>
      <c r="Q121" s="48">
        <f t="shared" si="5"/>
        <v>76264.23</v>
      </c>
    </row>
    <row r="122" spans="1:17" ht="21.95" customHeight="1" x14ac:dyDescent="0.25">
      <c r="A122" s="132">
        <v>111</v>
      </c>
      <c r="B122" s="136" t="s">
        <v>344</v>
      </c>
      <c r="C122" s="137" t="s">
        <v>434</v>
      </c>
      <c r="D122" s="141" t="s">
        <v>738</v>
      </c>
      <c r="E122" s="141" t="s">
        <v>664</v>
      </c>
      <c r="F122" s="33" t="s">
        <v>954</v>
      </c>
      <c r="G122" s="134" t="s">
        <v>806</v>
      </c>
      <c r="H122" s="48">
        <v>25000</v>
      </c>
      <c r="I122" s="48">
        <v>717.5</v>
      </c>
      <c r="J122" s="48">
        <v>760</v>
      </c>
      <c r="K122" s="135">
        <v>0</v>
      </c>
      <c r="L122" s="48">
        <v>0</v>
      </c>
      <c r="M122" s="48">
        <v>25</v>
      </c>
      <c r="N122" s="135">
        <v>3250</v>
      </c>
      <c r="O122" s="48">
        <f t="shared" si="4"/>
        <v>4752.5</v>
      </c>
      <c r="P122" s="48">
        <f t="shared" si="3"/>
        <v>25000</v>
      </c>
      <c r="Q122" s="48">
        <f t="shared" si="5"/>
        <v>20247.5</v>
      </c>
    </row>
    <row r="123" spans="1:17" ht="21.95" customHeight="1" x14ac:dyDescent="0.25">
      <c r="A123" s="132">
        <v>112</v>
      </c>
      <c r="B123" s="138" t="s">
        <v>1002</v>
      </c>
      <c r="C123" s="139" t="s">
        <v>437</v>
      </c>
      <c r="D123" s="141" t="s">
        <v>738</v>
      </c>
      <c r="E123" s="141" t="s">
        <v>510</v>
      </c>
      <c r="F123" s="33" t="s">
        <v>956</v>
      </c>
      <c r="G123" s="134" t="s">
        <v>806</v>
      </c>
      <c r="H123" s="48">
        <v>31000</v>
      </c>
      <c r="I123" s="48">
        <v>889.7</v>
      </c>
      <c r="J123" s="48">
        <v>942.4</v>
      </c>
      <c r="K123" s="135">
        <v>1190.1199999999999</v>
      </c>
      <c r="L123" s="48">
        <v>0</v>
      </c>
      <c r="M123" s="48">
        <v>25</v>
      </c>
      <c r="N123" s="135">
        <v>50</v>
      </c>
      <c r="O123" s="48">
        <f t="shared" si="4"/>
        <v>3097.22</v>
      </c>
      <c r="P123" s="48">
        <f t="shared" si="3"/>
        <v>31000</v>
      </c>
      <c r="Q123" s="48">
        <f t="shared" si="5"/>
        <v>27902.78</v>
      </c>
    </row>
    <row r="124" spans="1:17" ht="21.95" customHeight="1" x14ac:dyDescent="0.25">
      <c r="A124" s="132">
        <v>113</v>
      </c>
      <c r="B124" s="136" t="s">
        <v>290</v>
      </c>
      <c r="C124" s="137" t="s">
        <v>437</v>
      </c>
      <c r="D124" s="141" t="s">
        <v>738</v>
      </c>
      <c r="E124" s="141" t="s">
        <v>510</v>
      </c>
      <c r="F124" s="33" t="s">
        <v>956</v>
      </c>
      <c r="G124" s="134" t="s">
        <v>806</v>
      </c>
      <c r="H124" s="48">
        <v>31000</v>
      </c>
      <c r="I124" s="48">
        <v>889.7</v>
      </c>
      <c r="J124" s="48">
        <v>942.4</v>
      </c>
      <c r="K124" s="135">
        <v>1190.1199999999999</v>
      </c>
      <c r="L124" s="48">
        <v>0</v>
      </c>
      <c r="M124" s="48">
        <v>25</v>
      </c>
      <c r="N124" s="135">
        <v>3104.84</v>
      </c>
      <c r="O124" s="48">
        <f t="shared" si="4"/>
        <v>6152.0599999999995</v>
      </c>
      <c r="P124" s="48">
        <f t="shared" si="3"/>
        <v>31000</v>
      </c>
      <c r="Q124" s="48">
        <f t="shared" si="5"/>
        <v>24847.940000000002</v>
      </c>
    </row>
    <row r="125" spans="1:17" ht="21.95" customHeight="1" x14ac:dyDescent="0.25">
      <c r="A125" s="132">
        <v>114</v>
      </c>
      <c r="B125" s="138" t="s">
        <v>706</v>
      </c>
      <c r="C125" s="139" t="s">
        <v>437</v>
      </c>
      <c r="D125" s="141" t="s">
        <v>738</v>
      </c>
      <c r="E125" s="140" t="s">
        <v>510</v>
      </c>
      <c r="F125" s="33" t="s">
        <v>950</v>
      </c>
      <c r="G125" s="134" t="s">
        <v>809</v>
      </c>
      <c r="H125" s="48">
        <v>16500</v>
      </c>
      <c r="I125" s="48">
        <v>473.55</v>
      </c>
      <c r="J125" s="48">
        <v>501.6</v>
      </c>
      <c r="K125" s="135">
        <v>0</v>
      </c>
      <c r="L125" s="48">
        <v>0</v>
      </c>
      <c r="M125" s="48">
        <v>25</v>
      </c>
      <c r="N125" s="135">
        <v>50</v>
      </c>
      <c r="O125" s="48">
        <f t="shared" si="4"/>
        <v>1050.1500000000001</v>
      </c>
      <c r="P125" s="48">
        <f t="shared" si="3"/>
        <v>16500</v>
      </c>
      <c r="Q125" s="48">
        <f t="shared" si="5"/>
        <v>15449.85</v>
      </c>
    </row>
    <row r="126" spans="1:17" ht="21.95" customHeight="1" x14ac:dyDescent="0.25">
      <c r="A126" s="132">
        <v>115</v>
      </c>
      <c r="B126" s="138" t="s">
        <v>391</v>
      </c>
      <c r="C126" s="139" t="s">
        <v>433</v>
      </c>
      <c r="D126" s="141" t="s">
        <v>738</v>
      </c>
      <c r="E126" s="141" t="s">
        <v>510</v>
      </c>
      <c r="F126" s="33" t="s">
        <v>956</v>
      </c>
      <c r="G126" s="134" t="s">
        <v>806</v>
      </c>
      <c r="H126" s="48">
        <v>31500</v>
      </c>
      <c r="I126" s="48">
        <v>904.05</v>
      </c>
      <c r="J126" s="48">
        <v>957.6</v>
      </c>
      <c r="K126" s="135">
        <v>1190.1199999999999</v>
      </c>
      <c r="L126" s="48">
        <v>0</v>
      </c>
      <c r="M126" s="48">
        <v>25</v>
      </c>
      <c r="N126" s="135">
        <v>50</v>
      </c>
      <c r="O126" s="48">
        <f t="shared" si="4"/>
        <v>3126.77</v>
      </c>
      <c r="P126" s="48">
        <f t="shared" si="3"/>
        <v>31500</v>
      </c>
      <c r="Q126" s="48">
        <f t="shared" si="5"/>
        <v>28373.23</v>
      </c>
    </row>
    <row r="127" spans="1:17" ht="21.95" customHeight="1" x14ac:dyDescent="0.25">
      <c r="A127" s="132">
        <v>116</v>
      </c>
      <c r="B127" s="138" t="s">
        <v>594</v>
      </c>
      <c r="C127" s="139" t="s">
        <v>436</v>
      </c>
      <c r="D127" s="141" t="s">
        <v>738</v>
      </c>
      <c r="E127" s="140" t="s">
        <v>510</v>
      </c>
      <c r="F127" s="33" t="s">
        <v>954</v>
      </c>
      <c r="G127" s="134" t="s">
        <v>806</v>
      </c>
      <c r="H127" s="48">
        <v>30000</v>
      </c>
      <c r="I127" s="48">
        <v>861</v>
      </c>
      <c r="J127" s="48">
        <v>912</v>
      </c>
      <c r="K127" s="135">
        <v>1190.1199999999999</v>
      </c>
      <c r="L127" s="48">
        <v>0</v>
      </c>
      <c r="M127" s="48">
        <v>25</v>
      </c>
      <c r="N127" s="135">
        <v>0</v>
      </c>
      <c r="O127" s="48">
        <f t="shared" si="4"/>
        <v>2988.12</v>
      </c>
      <c r="P127" s="48">
        <f t="shared" si="3"/>
        <v>30000</v>
      </c>
      <c r="Q127" s="48">
        <f t="shared" si="5"/>
        <v>27011.88</v>
      </c>
    </row>
    <row r="128" spans="1:17" ht="21.95" customHeight="1" x14ac:dyDescent="0.25">
      <c r="A128" s="132">
        <v>117</v>
      </c>
      <c r="B128" s="138" t="s">
        <v>1003</v>
      </c>
      <c r="C128" s="139" t="s">
        <v>1004</v>
      </c>
      <c r="D128" s="141" t="s">
        <v>738</v>
      </c>
      <c r="E128" s="146" t="s">
        <v>510</v>
      </c>
      <c r="F128" s="33" t="s">
        <v>954</v>
      </c>
      <c r="G128" s="134" t="s">
        <v>964</v>
      </c>
      <c r="H128" s="48">
        <v>19800</v>
      </c>
      <c r="I128" s="48">
        <v>568.26</v>
      </c>
      <c r="J128" s="48">
        <v>601.91999999999996</v>
      </c>
      <c r="K128" s="135">
        <v>0</v>
      </c>
      <c r="L128" s="48">
        <v>0</v>
      </c>
      <c r="M128" s="48">
        <v>25</v>
      </c>
      <c r="N128" s="135">
        <v>0</v>
      </c>
      <c r="O128" s="48">
        <f t="shared" si="4"/>
        <v>1195.1799999999998</v>
      </c>
      <c r="P128" s="48">
        <f t="shared" si="3"/>
        <v>19800</v>
      </c>
      <c r="Q128" s="48">
        <f t="shared" si="5"/>
        <v>18604.82</v>
      </c>
    </row>
    <row r="129" spans="1:17" ht="21.95" customHeight="1" x14ac:dyDescent="0.25">
      <c r="A129" s="132">
        <v>118</v>
      </c>
      <c r="B129" s="138" t="s">
        <v>153</v>
      </c>
      <c r="C129" s="139" t="s">
        <v>853</v>
      </c>
      <c r="D129" s="141" t="s">
        <v>738</v>
      </c>
      <c r="E129" s="147" t="s">
        <v>769</v>
      </c>
      <c r="F129" s="33" t="s">
        <v>956</v>
      </c>
      <c r="G129" s="134" t="s">
        <v>806</v>
      </c>
      <c r="H129" s="48">
        <v>35980</v>
      </c>
      <c r="I129" s="48">
        <v>1032.6300000000001</v>
      </c>
      <c r="J129" s="48">
        <v>1093.79</v>
      </c>
      <c r="K129" s="135">
        <v>0</v>
      </c>
      <c r="L129" s="48">
        <v>0</v>
      </c>
      <c r="M129" s="48">
        <v>25</v>
      </c>
      <c r="N129" s="135">
        <v>50</v>
      </c>
      <c r="O129" s="48">
        <f t="shared" si="4"/>
        <v>2201.42</v>
      </c>
      <c r="P129" s="48">
        <f t="shared" si="3"/>
        <v>35980</v>
      </c>
      <c r="Q129" s="48">
        <f t="shared" si="5"/>
        <v>33778.58</v>
      </c>
    </row>
    <row r="130" spans="1:17" ht="21.95" customHeight="1" x14ac:dyDescent="0.25">
      <c r="A130" s="132">
        <v>119</v>
      </c>
      <c r="B130" s="138" t="s">
        <v>1005</v>
      </c>
      <c r="C130" s="139" t="s">
        <v>853</v>
      </c>
      <c r="D130" s="141" t="s">
        <v>738</v>
      </c>
      <c r="E130" s="147" t="s">
        <v>769</v>
      </c>
      <c r="F130" s="33" t="s">
        <v>956</v>
      </c>
      <c r="G130" s="134" t="s">
        <v>806</v>
      </c>
      <c r="H130" s="48">
        <v>21945</v>
      </c>
      <c r="I130" s="48">
        <v>629.82000000000005</v>
      </c>
      <c r="J130" s="48">
        <v>667.13</v>
      </c>
      <c r="K130" s="135">
        <v>1190.1199999999999</v>
      </c>
      <c r="L130" s="48">
        <v>0</v>
      </c>
      <c r="M130" s="48">
        <v>25</v>
      </c>
      <c r="N130" s="135">
        <v>50</v>
      </c>
      <c r="O130" s="48">
        <f t="shared" si="4"/>
        <v>2562.0699999999997</v>
      </c>
      <c r="P130" s="48">
        <f t="shared" si="3"/>
        <v>21945</v>
      </c>
      <c r="Q130" s="48">
        <f t="shared" si="5"/>
        <v>19382.93</v>
      </c>
    </row>
    <row r="131" spans="1:17" ht="21.95" customHeight="1" x14ac:dyDescent="0.25">
      <c r="A131" s="132">
        <v>120</v>
      </c>
      <c r="B131" s="138" t="s">
        <v>93</v>
      </c>
      <c r="C131" s="139" t="s">
        <v>436</v>
      </c>
      <c r="D131" s="141" t="s">
        <v>738</v>
      </c>
      <c r="E131" s="140" t="s">
        <v>769</v>
      </c>
      <c r="F131" s="33" t="s">
        <v>956</v>
      </c>
      <c r="G131" s="134" t="s">
        <v>806</v>
      </c>
      <c r="H131" s="48">
        <v>35000</v>
      </c>
      <c r="I131" s="48">
        <v>1004.5</v>
      </c>
      <c r="J131" s="48">
        <v>1064</v>
      </c>
      <c r="K131" s="135">
        <v>0</v>
      </c>
      <c r="L131" s="48">
        <v>0</v>
      </c>
      <c r="M131" s="48">
        <v>25</v>
      </c>
      <c r="N131" s="135">
        <v>10962.78</v>
      </c>
      <c r="O131" s="48">
        <f t="shared" si="4"/>
        <v>13056.28</v>
      </c>
      <c r="P131" s="48">
        <f t="shared" si="3"/>
        <v>35000</v>
      </c>
      <c r="Q131" s="48">
        <f t="shared" si="5"/>
        <v>21943.72</v>
      </c>
    </row>
    <row r="132" spans="1:17" ht="21.95" customHeight="1" x14ac:dyDescent="0.25">
      <c r="A132" s="132">
        <v>121</v>
      </c>
      <c r="B132" s="136" t="s">
        <v>105</v>
      </c>
      <c r="C132" s="137" t="s">
        <v>436</v>
      </c>
      <c r="D132" s="141" t="s">
        <v>738</v>
      </c>
      <c r="E132" s="141" t="s">
        <v>769</v>
      </c>
      <c r="F132" s="33" t="s">
        <v>956</v>
      </c>
      <c r="G132" s="134" t="s">
        <v>806</v>
      </c>
      <c r="H132" s="48">
        <v>30187.5</v>
      </c>
      <c r="I132" s="48">
        <v>866.38</v>
      </c>
      <c r="J132" s="48">
        <v>917.7</v>
      </c>
      <c r="K132" s="135">
        <v>1190.1199999999999</v>
      </c>
      <c r="L132" s="48">
        <v>0</v>
      </c>
      <c r="M132" s="48">
        <v>25</v>
      </c>
      <c r="N132" s="135">
        <v>50</v>
      </c>
      <c r="O132" s="48">
        <f t="shared" si="4"/>
        <v>3049.2</v>
      </c>
      <c r="P132" s="48">
        <f t="shared" si="3"/>
        <v>30187.5</v>
      </c>
      <c r="Q132" s="48">
        <f t="shared" si="5"/>
        <v>27138.3</v>
      </c>
    </row>
    <row r="133" spans="1:17" ht="21.95" customHeight="1" x14ac:dyDescent="0.25">
      <c r="A133" s="132">
        <v>122</v>
      </c>
      <c r="B133" s="136" t="s">
        <v>176</v>
      </c>
      <c r="C133" s="137" t="s">
        <v>436</v>
      </c>
      <c r="D133" s="141" t="s">
        <v>738</v>
      </c>
      <c r="E133" s="141" t="s">
        <v>769</v>
      </c>
      <c r="F133" s="33" t="s">
        <v>954</v>
      </c>
      <c r="G133" s="134" t="s">
        <v>806</v>
      </c>
      <c r="H133" s="48">
        <v>22050</v>
      </c>
      <c r="I133" s="48">
        <v>632.84</v>
      </c>
      <c r="J133" s="48">
        <v>670.32</v>
      </c>
      <c r="K133" s="135">
        <v>1190.1199999999999</v>
      </c>
      <c r="L133" s="48">
        <v>0</v>
      </c>
      <c r="M133" s="48">
        <v>25</v>
      </c>
      <c r="N133" s="135">
        <v>7098.88</v>
      </c>
      <c r="O133" s="48">
        <f t="shared" si="4"/>
        <v>9617.16</v>
      </c>
      <c r="P133" s="48">
        <f t="shared" si="3"/>
        <v>22050</v>
      </c>
      <c r="Q133" s="48">
        <f t="shared" si="5"/>
        <v>12432.84</v>
      </c>
    </row>
    <row r="134" spans="1:17" ht="21.95" customHeight="1" x14ac:dyDescent="0.25">
      <c r="A134" s="132">
        <v>123</v>
      </c>
      <c r="B134" s="136" t="s">
        <v>237</v>
      </c>
      <c r="C134" s="137" t="s">
        <v>671</v>
      </c>
      <c r="D134" s="141" t="s">
        <v>738</v>
      </c>
      <c r="E134" s="141" t="s">
        <v>769</v>
      </c>
      <c r="F134" s="33" t="s">
        <v>956</v>
      </c>
      <c r="G134" s="134" t="s">
        <v>806</v>
      </c>
      <c r="H134" s="48">
        <v>30240</v>
      </c>
      <c r="I134" s="48">
        <v>867.89</v>
      </c>
      <c r="J134" s="48">
        <v>919.3</v>
      </c>
      <c r="K134" s="135">
        <v>0</v>
      </c>
      <c r="L134" s="48">
        <v>0</v>
      </c>
      <c r="M134" s="48">
        <v>25</v>
      </c>
      <c r="N134" s="135">
        <v>2415.91</v>
      </c>
      <c r="O134" s="48">
        <f t="shared" si="4"/>
        <v>4228.1000000000004</v>
      </c>
      <c r="P134" s="48">
        <f t="shared" si="3"/>
        <v>30240</v>
      </c>
      <c r="Q134" s="48">
        <f t="shared" si="5"/>
        <v>26011.9</v>
      </c>
    </row>
    <row r="135" spans="1:17" ht="21.95" customHeight="1" x14ac:dyDescent="0.25">
      <c r="A135" s="132">
        <v>124</v>
      </c>
      <c r="B135" s="136" t="s">
        <v>157</v>
      </c>
      <c r="C135" s="137" t="s">
        <v>437</v>
      </c>
      <c r="D135" s="141" t="s">
        <v>738</v>
      </c>
      <c r="E135" s="141" t="s">
        <v>844</v>
      </c>
      <c r="F135" s="33" t="s">
        <v>956</v>
      </c>
      <c r="G135" s="134" t="s">
        <v>809</v>
      </c>
      <c r="H135" s="48">
        <v>45000</v>
      </c>
      <c r="I135" s="48">
        <v>1291.5</v>
      </c>
      <c r="J135" s="48">
        <v>1368</v>
      </c>
      <c r="K135" s="135">
        <v>0</v>
      </c>
      <c r="L135" s="48">
        <v>1148.33</v>
      </c>
      <c r="M135" s="48">
        <v>25</v>
      </c>
      <c r="N135" s="135">
        <v>50</v>
      </c>
      <c r="O135" s="48">
        <f t="shared" si="4"/>
        <v>3882.83</v>
      </c>
      <c r="P135" s="48">
        <f t="shared" si="3"/>
        <v>45000</v>
      </c>
      <c r="Q135" s="48">
        <f t="shared" si="5"/>
        <v>41117.17</v>
      </c>
    </row>
    <row r="136" spans="1:17" ht="21.95" customHeight="1" x14ac:dyDescent="0.25">
      <c r="A136" s="132">
        <v>125</v>
      </c>
      <c r="B136" s="136" t="s">
        <v>1006</v>
      </c>
      <c r="C136" s="137" t="s">
        <v>436</v>
      </c>
      <c r="D136" s="141" t="s">
        <v>738</v>
      </c>
      <c r="E136" s="141" t="s">
        <v>507</v>
      </c>
      <c r="F136" s="33" t="s">
        <v>954</v>
      </c>
      <c r="G136" s="134" t="s">
        <v>806</v>
      </c>
      <c r="H136" s="48">
        <v>25000</v>
      </c>
      <c r="I136" s="48">
        <v>717.5</v>
      </c>
      <c r="J136" s="48">
        <v>760</v>
      </c>
      <c r="K136" s="135">
        <v>0</v>
      </c>
      <c r="L136" s="48">
        <v>0</v>
      </c>
      <c r="M136" s="48">
        <v>25</v>
      </c>
      <c r="N136" s="135">
        <v>0</v>
      </c>
      <c r="O136" s="48">
        <f t="shared" si="4"/>
        <v>1502.5</v>
      </c>
      <c r="P136" s="48">
        <f t="shared" si="3"/>
        <v>25000</v>
      </c>
      <c r="Q136" s="48">
        <f t="shared" si="5"/>
        <v>23497.5</v>
      </c>
    </row>
    <row r="137" spans="1:17" ht="21.95" customHeight="1" x14ac:dyDescent="0.25">
      <c r="A137" s="132">
        <v>126</v>
      </c>
      <c r="B137" s="138" t="s">
        <v>363</v>
      </c>
      <c r="C137" s="139" t="s">
        <v>498</v>
      </c>
      <c r="D137" s="141" t="s">
        <v>738</v>
      </c>
      <c r="E137" s="141" t="s">
        <v>844</v>
      </c>
      <c r="F137" s="33" t="s">
        <v>956</v>
      </c>
      <c r="G137" s="134" t="s">
        <v>809</v>
      </c>
      <c r="H137" s="48">
        <v>23362.5</v>
      </c>
      <c r="I137" s="48">
        <v>670.5</v>
      </c>
      <c r="J137" s="48">
        <v>710.22</v>
      </c>
      <c r="K137" s="135">
        <v>0</v>
      </c>
      <c r="L137" s="48">
        <v>0</v>
      </c>
      <c r="M137" s="48">
        <v>25</v>
      </c>
      <c r="N137" s="135">
        <v>50</v>
      </c>
      <c r="O137" s="48">
        <f t="shared" si="4"/>
        <v>1455.72</v>
      </c>
      <c r="P137" s="48">
        <f t="shared" si="3"/>
        <v>23362.5</v>
      </c>
      <c r="Q137" s="48">
        <f t="shared" si="5"/>
        <v>21906.78</v>
      </c>
    </row>
    <row r="138" spans="1:17" ht="21.95" customHeight="1" x14ac:dyDescent="0.25">
      <c r="A138" s="132">
        <v>127</v>
      </c>
      <c r="B138" s="136" t="s">
        <v>717</v>
      </c>
      <c r="C138" s="137" t="s">
        <v>498</v>
      </c>
      <c r="D138" s="141" t="s">
        <v>738</v>
      </c>
      <c r="E138" s="141" t="s">
        <v>844</v>
      </c>
      <c r="F138" s="33" t="s">
        <v>956</v>
      </c>
      <c r="G138" s="134" t="s">
        <v>809</v>
      </c>
      <c r="H138" s="48">
        <v>23362.5</v>
      </c>
      <c r="I138" s="48">
        <v>670.5</v>
      </c>
      <c r="J138" s="48">
        <v>710.22</v>
      </c>
      <c r="K138" s="135">
        <v>0</v>
      </c>
      <c r="L138" s="48">
        <v>0</v>
      </c>
      <c r="M138" s="48">
        <v>25</v>
      </c>
      <c r="N138" s="135">
        <v>50</v>
      </c>
      <c r="O138" s="48">
        <f t="shared" si="4"/>
        <v>1455.72</v>
      </c>
      <c r="P138" s="48">
        <f t="shared" si="3"/>
        <v>23362.5</v>
      </c>
      <c r="Q138" s="48">
        <f t="shared" si="5"/>
        <v>21906.78</v>
      </c>
    </row>
    <row r="139" spans="1:17" ht="21.95" customHeight="1" x14ac:dyDescent="0.25">
      <c r="A139" s="132">
        <v>128</v>
      </c>
      <c r="B139" s="136" t="s">
        <v>117</v>
      </c>
      <c r="C139" s="137" t="s">
        <v>464</v>
      </c>
      <c r="D139" s="141" t="s">
        <v>738</v>
      </c>
      <c r="E139" s="141" t="s">
        <v>844</v>
      </c>
      <c r="F139" s="33" t="s">
        <v>956</v>
      </c>
      <c r="G139" s="134" t="s">
        <v>806</v>
      </c>
      <c r="H139" s="48">
        <v>28350</v>
      </c>
      <c r="I139" s="48">
        <v>813.65</v>
      </c>
      <c r="J139" s="48">
        <v>861.84</v>
      </c>
      <c r="K139" s="135">
        <v>0</v>
      </c>
      <c r="L139" s="48">
        <v>0</v>
      </c>
      <c r="M139" s="48">
        <v>25</v>
      </c>
      <c r="N139" s="135">
        <v>50</v>
      </c>
      <c r="O139" s="48">
        <f t="shared" si="4"/>
        <v>1750.49</v>
      </c>
      <c r="P139" s="48">
        <f t="shared" si="3"/>
        <v>28350</v>
      </c>
      <c r="Q139" s="48">
        <f t="shared" si="5"/>
        <v>26599.51</v>
      </c>
    </row>
    <row r="140" spans="1:17" ht="21.95" customHeight="1" x14ac:dyDescent="0.25">
      <c r="A140" s="132">
        <v>129</v>
      </c>
      <c r="B140" s="136" t="s">
        <v>69</v>
      </c>
      <c r="C140" s="137" t="s">
        <v>434</v>
      </c>
      <c r="D140" s="141" t="s">
        <v>738</v>
      </c>
      <c r="E140" s="141" t="s">
        <v>507</v>
      </c>
      <c r="F140" s="33" t="s">
        <v>956</v>
      </c>
      <c r="G140" s="134" t="s">
        <v>806</v>
      </c>
      <c r="H140" s="48">
        <v>18700</v>
      </c>
      <c r="I140" s="48">
        <v>536.69000000000005</v>
      </c>
      <c r="J140" s="48">
        <v>568.48</v>
      </c>
      <c r="K140" s="135">
        <v>0</v>
      </c>
      <c r="L140" s="48">
        <v>0</v>
      </c>
      <c r="M140" s="48">
        <v>25</v>
      </c>
      <c r="N140" s="135">
        <v>50</v>
      </c>
      <c r="O140" s="48">
        <f t="shared" si="4"/>
        <v>1180.17</v>
      </c>
      <c r="P140" s="48">
        <f t="shared" ref="P140:P203" si="6">H140</f>
        <v>18700</v>
      </c>
      <c r="Q140" s="48">
        <f t="shared" si="5"/>
        <v>17519.830000000002</v>
      </c>
    </row>
    <row r="141" spans="1:17" ht="21.95" customHeight="1" x14ac:dyDescent="0.25">
      <c r="A141" s="132">
        <v>130</v>
      </c>
      <c r="B141" s="136" t="s">
        <v>415</v>
      </c>
      <c r="C141" s="137" t="s">
        <v>972</v>
      </c>
      <c r="D141" s="139" t="s">
        <v>728</v>
      </c>
      <c r="E141" s="139" t="s">
        <v>728</v>
      </c>
      <c r="F141" s="33" t="s">
        <v>956</v>
      </c>
      <c r="G141" s="134" t="s">
        <v>806</v>
      </c>
      <c r="H141" s="48">
        <v>150000</v>
      </c>
      <c r="I141" s="48">
        <v>4305</v>
      </c>
      <c r="J141" s="48">
        <v>4560</v>
      </c>
      <c r="K141" s="135">
        <v>1190.1199999999999</v>
      </c>
      <c r="L141" s="48">
        <v>23569.09</v>
      </c>
      <c r="M141" s="48">
        <v>25</v>
      </c>
      <c r="N141" s="135">
        <v>0</v>
      </c>
      <c r="O141" s="48">
        <f t="shared" ref="O141:O204" si="7">I141+J141+K141+L141+M141+N141</f>
        <v>33649.21</v>
      </c>
      <c r="P141" s="48">
        <f t="shared" si="6"/>
        <v>150000</v>
      </c>
      <c r="Q141" s="48">
        <f t="shared" ref="Q141:Q204" si="8">P141-O141</f>
        <v>116350.79000000001</v>
      </c>
    </row>
    <row r="142" spans="1:17" ht="21.95" customHeight="1" x14ac:dyDescent="0.25">
      <c r="A142" s="132">
        <v>131</v>
      </c>
      <c r="B142" s="136" t="s">
        <v>677</v>
      </c>
      <c r="C142" s="137" t="s">
        <v>473</v>
      </c>
      <c r="D142" s="139" t="s">
        <v>728</v>
      </c>
      <c r="E142" s="139" t="s">
        <v>728</v>
      </c>
      <c r="F142" s="33" t="s">
        <v>950</v>
      </c>
      <c r="G142" s="134" t="s">
        <v>809</v>
      </c>
      <c r="H142" s="48">
        <v>90000</v>
      </c>
      <c r="I142" s="48">
        <v>2583</v>
      </c>
      <c r="J142" s="48">
        <v>2736</v>
      </c>
      <c r="K142" s="135">
        <v>0</v>
      </c>
      <c r="L142" s="48">
        <v>9753.1200000000008</v>
      </c>
      <c r="M142" s="48">
        <v>25</v>
      </c>
      <c r="N142" s="135">
        <v>0</v>
      </c>
      <c r="O142" s="48">
        <f t="shared" si="7"/>
        <v>15097.12</v>
      </c>
      <c r="P142" s="48">
        <f t="shared" si="6"/>
        <v>90000</v>
      </c>
      <c r="Q142" s="48">
        <f t="shared" si="8"/>
        <v>74902.880000000005</v>
      </c>
    </row>
    <row r="143" spans="1:17" ht="21.95" customHeight="1" x14ac:dyDescent="0.25">
      <c r="A143" s="132">
        <v>132</v>
      </c>
      <c r="B143" s="142" t="s">
        <v>973</v>
      </c>
      <c r="C143" s="144" t="s">
        <v>436</v>
      </c>
      <c r="D143" s="139" t="s">
        <v>728</v>
      </c>
      <c r="E143" s="148" t="s">
        <v>728</v>
      </c>
      <c r="F143" s="33" t="s">
        <v>954</v>
      </c>
      <c r="G143" s="134" t="s">
        <v>809</v>
      </c>
      <c r="H143" s="48">
        <v>40000</v>
      </c>
      <c r="I143" s="48">
        <v>1148</v>
      </c>
      <c r="J143" s="48">
        <v>1216</v>
      </c>
      <c r="K143" s="135">
        <v>0</v>
      </c>
      <c r="L143" s="48">
        <v>442.65</v>
      </c>
      <c r="M143" s="48">
        <v>25</v>
      </c>
      <c r="N143" s="135">
        <v>0</v>
      </c>
      <c r="O143" s="48">
        <f t="shared" si="7"/>
        <v>2831.65</v>
      </c>
      <c r="P143" s="48">
        <f t="shared" si="6"/>
        <v>40000</v>
      </c>
      <c r="Q143" s="48">
        <f t="shared" si="8"/>
        <v>37168.35</v>
      </c>
    </row>
    <row r="144" spans="1:17" ht="21.95" customHeight="1" x14ac:dyDescent="0.25">
      <c r="A144" s="132">
        <v>133</v>
      </c>
      <c r="B144" s="138" t="s">
        <v>561</v>
      </c>
      <c r="C144" s="139" t="s">
        <v>562</v>
      </c>
      <c r="D144" s="139" t="s">
        <v>728</v>
      </c>
      <c r="E144" s="139" t="s">
        <v>728</v>
      </c>
      <c r="F144" s="33" t="s">
        <v>956</v>
      </c>
      <c r="G144" s="134" t="s">
        <v>806</v>
      </c>
      <c r="H144" s="48">
        <v>42000</v>
      </c>
      <c r="I144" s="48">
        <v>1205.4000000000001</v>
      </c>
      <c r="J144" s="48">
        <v>1276.8</v>
      </c>
      <c r="K144" s="135">
        <v>0</v>
      </c>
      <c r="L144" s="48">
        <v>724.92</v>
      </c>
      <c r="M144" s="48">
        <v>25</v>
      </c>
      <c r="N144" s="135">
        <v>3082.26</v>
      </c>
      <c r="O144" s="48">
        <f t="shared" si="7"/>
        <v>6314.38</v>
      </c>
      <c r="P144" s="48">
        <f t="shared" si="6"/>
        <v>42000</v>
      </c>
      <c r="Q144" s="48">
        <f t="shared" si="8"/>
        <v>35685.620000000003</v>
      </c>
    </row>
    <row r="145" spans="1:17" ht="21.95" customHeight="1" x14ac:dyDescent="0.25">
      <c r="A145" s="132">
        <v>134</v>
      </c>
      <c r="B145" s="142" t="s">
        <v>34</v>
      </c>
      <c r="C145" s="144" t="s">
        <v>439</v>
      </c>
      <c r="D145" s="139" t="s">
        <v>728</v>
      </c>
      <c r="E145" s="148" t="s">
        <v>728</v>
      </c>
      <c r="F145" s="33" t="s">
        <v>954</v>
      </c>
      <c r="G145" s="134" t="s">
        <v>809</v>
      </c>
      <c r="H145" s="48">
        <v>10000</v>
      </c>
      <c r="I145" s="48">
        <v>287</v>
      </c>
      <c r="J145" s="48">
        <v>304</v>
      </c>
      <c r="K145" s="135">
        <v>0</v>
      </c>
      <c r="L145" s="48">
        <v>0</v>
      </c>
      <c r="M145" s="48">
        <v>25</v>
      </c>
      <c r="N145" s="135">
        <v>0</v>
      </c>
      <c r="O145" s="48">
        <f t="shared" si="7"/>
        <v>616</v>
      </c>
      <c r="P145" s="48">
        <f t="shared" si="6"/>
        <v>10000</v>
      </c>
      <c r="Q145" s="48">
        <f t="shared" si="8"/>
        <v>9384</v>
      </c>
    </row>
    <row r="146" spans="1:17" ht="21.95" customHeight="1" x14ac:dyDescent="0.25">
      <c r="A146" s="132">
        <v>135</v>
      </c>
      <c r="B146" s="136" t="s">
        <v>98</v>
      </c>
      <c r="C146" s="137" t="s">
        <v>974</v>
      </c>
      <c r="D146" s="139" t="s">
        <v>728</v>
      </c>
      <c r="E146" s="141" t="s">
        <v>508</v>
      </c>
      <c r="F146" s="33" t="s">
        <v>950</v>
      </c>
      <c r="G146" s="134" t="s">
        <v>806</v>
      </c>
      <c r="H146" s="48">
        <v>49500</v>
      </c>
      <c r="I146" s="48">
        <v>1420.65</v>
      </c>
      <c r="J146" s="48">
        <v>1504.8</v>
      </c>
      <c r="K146" s="135">
        <v>0</v>
      </c>
      <c r="L146" s="48">
        <v>1783.43</v>
      </c>
      <c r="M146" s="48">
        <v>25</v>
      </c>
      <c r="N146" s="135">
        <v>550</v>
      </c>
      <c r="O146" s="48">
        <f t="shared" si="7"/>
        <v>5283.88</v>
      </c>
      <c r="P146" s="48">
        <f t="shared" si="6"/>
        <v>49500</v>
      </c>
      <c r="Q146" s="48">
        <f t="shared" si="8"/>
        <v>44216.12</v>
      </c>
    </row>
    <row r="147" spans="1:17" ht="21.95" customHeight="1" x14ac:dyDescent="0.25">
      <c r="A147" s="132">
        <v>136</v>
      </c>
      <c r="B147" s="136" t="s">
        <v>179</v>
      </c>
      <c r="C147" s="137" t="s">
        <v>477</v>
      </c>
      <c r="D147" s="139" t="s">
        <v>728</v>
      </c>
      <c r="E147" s="141" t="s">
        <v>508</v>
      </c>
      <c r="F147" s="33" t="s">
        <v>950</v>
      </c>
      <c r="G147" s="134" t="s">
        <v>806</v>
      </c>
      <c r="H147" s="48">
        <v>35000</v>
      </c>
      <c r="I147" s="48">
        <v>1004.5</v>
      </c>
      <c r="J147" s="48">
        <v>1064</v>
      </c>
      <c r="K147" s="135">
        <v>0</v>
      </c>
      <c r="L147" s="48">
        <v>0</v>
      </c>
      <c r="M147" s="48">
        <v>25</v>
      </c>
      <c r="N147" s="135">
        <v>50</v>
      </c>
      <c r="O147" s="48">
        <f t="shared" si="7"/>
        <v>2143.5</v>
      </c>
      <c r="P147" s="48">
        <f t="shared" si="6"/>
        <v>35000</v>
      </c>
      <c r="Q147" s="48">
        <f t="shared" si="8"/>
        <v>32856.5</v>
      </c>
    </row>
    <row r="148" spans="1:17" ht="21.95" customHeight="1" x14ac:dyDescent="0.25">
      <c r="A148" s="132">
        <v>137</v>
      </c>
      <c r="B148" s="136" t="s">
        <v>975</v>
      </c>
      <c r="C148" s="137" t="s">
        <v>966</v>
      </c>
      <c r="D148" s="139" t="s">
        <v>728</v>
      </c>
      <c r="E148" s="141" t="s">
        <v>508</v>
      </c>
      <c r="F148" s="33" t="s">
        <v>954</v>
      </c>
      <c r="G148" s="134" t="s">
        <v>806</v>
      </c>
      <c r="H148" s="48">
        <v>16500</v>
      </c>
      <c r="I148" s="48">
        <v>473.55</v>
      </c>
      <c r="J148" s="48">
        <v>501.6</v>
      </c>
      <c r="K148" s="135">
        <v>2380.2399999999998</v>
      </c>
      <c r="L148" s="48">
        <v>0</v>
      </c>
      <c r="M148" s="48">
        <v>25</v>
      </c>
      <c r="N148" s="135">
        <v>1589</v>
      </c>
      <c r="O148" s="48">
        <f t="shared" si="7"/>
        <v>4969.3899999999994</v>
      </c>
      <c r="P148" s="48">
        <f t="shared" si="6"/>
        <v>16500</v>
      </c>
      <c r="Q148" s="48">
        <f t="shared" si="8"/>
        <v>11530.61</v>
      </c>
    </row>
    <row r="149" spans="1:17" ht="21.95" customHeight="1" x14ac:dyDescent="0.25">
      <c r="A149" s="132">
        <v>138</v>
      </c>
      <c r="B149" s="136" t="s">
        <v>272</v>
      </c>
      <c r="C149" s="137" t="s">
        <v>966</v>
      </c>
      <c r="D149" s="139" t="s">
        <v>728</v>
      </c>
      <c r="E149" s="141" t="s">
        <v>508</v>
      </c>
      <c r="F149" s="33" t="s">
        <v>954</v>
      </c>
      <c r="G149" s="134" t="s">
        <v>806</v>
      </c>
      <c r="H149" s="48">
        <v>26069.93</v>
      </c>
      <c r="I149" s="48">
        <v>748.21</v>
      </c>
      <c r="J149" s="48">
        <v>792.53</v>
      </c>
      <c r="K149" s="135">
        <v>0</v>
      </c>
      <c r="L149" s="48">
        <v>0</v>
      </c>
      <c r="M149" s="48">
        <v>25</v>
      </c>
      <c r="N149" s="135">
        <v>50</v>
      </c>
      <c r="O149" s="48">
        <f t="shared" si="7"/>
        <v>1615.74</v>
      </c>
      <c r="P149" s="48">
        <f t="shared" si="6"/>
        <v>26069.93</v>
      </c>
      <c r="Q149" s="48">
        <f t="shared" si="8"/>
        <v>24454.19</v>
      </c>
    </row>
    <row r="150" spans="1:17" ht="21.95" customHeight="1" x14ac:dyDescent="0.25">
      <c r="A150" s="132">
        <v>139</v>
      </c>
      <c r="B150" s="142" t="s">
        <v>274</v>
      </c>
      <c r="C150" s="137" t="s">
        <v>433</v>
      </c>
      <c r="D150" s="139" t="s">
        <v>728</v>
      </c>
      <c r="E150" s="141" t="s">
        <v>508</v>
      </c>
      <c r="F150" s="33" t="s">
        <v>956</v>
      </c>
      <c r="G150" s="134" t="s">
        <v>806</v>
      </c>
      <c r="H150" s="48">
        <v>19552.5</v>
      </c>
      <c r="I150" s="48">
        <v>561.16</v>
      </c>
      <c r="J150" s="48">
        <v>594.4</v>
      </c>
      <c r="K150" s="135">
        <v>0</v>
      </c>
      <c r="L150" s="48">
        <v>0</v>
      </c>
      <c r="M150" s="48">
        <v>25</v>
      </c>
      <c r="N150" s="135">
        <v>2050</v>
      </c>
      <c r="O150" s="48">
        <f t="shared" si="7"/>
        <v>3230.56</v>
      </c>
      <c r="P150" s="48">
        <f t="shared" si="6"/>
        <v>19552.5</v>
      </c>
      <c r="Q150" s="48">
        <f t="shared" si="8"/>
        <v>16321.94</v>
      </c>
    </row>
    <row r="151" spans="1:17" ht="21.95" customHeight="1" x14ac:dyDescent="0.25">
      <c r="A151" s="132">
        <v>140</v>
      </c>
      <c r="B151" s="136" t="s">
        <v>707</v>
      </c>
      <c r="C151" s="137" t="s">
        <v>436</v>
      </c>
      <c r="D151" s="139" t="s">
        <v>728</v>
      </c>
      <c r="E151" s="141" t="s">
        <v>508</v>
      </c>
      <c r="F151" s="33" t="s">
        <v>954</v>
      </c>
      <c r="G151" s="134" t="s">
        <v>806</v>
      </c>
      <c r="H151" s="48">
        <v>16500</v>
      </c>
      <c r="I151" s="48">
        <v>473.55</v>
      </c>
      <c r="J151" s="48">
        <v>501.6</v>
      </c>
      <c r="K151" s="135">
        <v>0</v>
      </c>
      <c r="L151" s="48">
        <v>0</v>
      </c>
      <c r="M151" s="48">
        <v>25</v>
      </c>
      <c r="N151" s="135">
        <v>0</v>
      </c>
      <c r="O151" s="48">
        <f t="shared" si="7"/>
        <v>1000.1500000000001</v>
      </c>
      <c r="P151" s="48">
        <f t="shared" si="6"/>
        <v>16500</v>
      </c>
      <c r="Q151" s="48">
        <f t="shared" si="8"/>
        <v>15499.85</v>
      </c>
    </row>
    <row r="152" spans="1:17" ht="21.95" customHeight="1" x14ac:dyDescent="0.25">
      <c r="A152" s="132">
        <v>141</v>
      </c>
      <c r="B152" s="138" t="s">
        <v>775</v>
      </c>
      <c r="C152" s="149" t="s">
        <v>436</v>
      </c>
      <c r="D152" s="139" t="s">
        <v>728</v>
      </c>
      <c r="E152" s="150" t="s">
        <v>508</v>
      </c>
      <c r="F152" s="54" t="s">
        <v>954</v>
      </c>
      <c r="G152" s="151" t="s">
        <v>806</v>
      </c>
      <c r="H152" s="152">
        <v>25000</v>
      </c>
      <c r="I152" s="152">
        <v>717.5</v>
      </c>
      <c r="J152" s="152">
        <v>760</v>
      </c>
      <c r="K152" s="153">
        <v>0</v>
      </c>
      <c r="L152" s="152">
        <v>0</v>
      </c>
      <c r="M152" s="152">
        <v>25</v>
      </c>
      <c r="N152" s="153">
        <v>0</v>
      </c>
      <c r="O152" s="48">
        <f t="shared" si="7"/>
        <v>1502.5</v>
      </c>
      <c r="P152" s="48">
        <f t="shared" si="6"/>
        <v>25000</v>
      </c>
      <c r="Q152" s="48">
        <f t="shared" si="8"/>
        <v>23497.5</v>
      </c>
    </row>
    <row r="153" spans="1:17" ht="21.95" customHeight="1" x14ac:dyDescent="0.25">
      <c r="A153" s="132">
        <v>142</v>
      </c>
      <c r="B153" s="136" t="s">
        <v>976</v>
      </c>
      <c r="C153" s="137" t="s">
        <v>977</v>
      </c>
      <c r="D153" s="139" t="s">
        <v>728</v>
      </c>
      <c r="E153" s="141" t="s">
        <v>508</v>
      </c>
      <c r="F153" s="33" t="s">
        <v>954</v>
      </c>
      <c r="G153" s="134" t="s">
        <v>806</v>
      </c>
      <c r="H153" s="48">
        <v>40000</v>
      </c>
      <c r="I153" s="48">
        <v>1148</v>
      </c>
      <c r="J153" s="48">
        <v>1216</v>
      </c>
      <c r="K153" s="135">
        <v>0</v>
      </c>
      <c r="L153" s="48">
        <v>442.65</v>
      </c>
      <c r="M153" s="48">
        <v>25</v>
      </c>
      <c r="N153" s="135">
        <v>0</v>
      </c>
      <c r="O153" s="48">
        <f t="shared" si="7"/>
        <v>2831.65</v>
      </c>
      <c r="P153" s="48">
        <f t="shared" si="6"/>
        <v>40000</v>
      </c>
      <c r="Q153" s="48">
        <f t="shared" si="8"/>
        <v>37168.35</v>
      </c>
    </row>
    <row r="154" spans="1:17" ht="21.95" customHeight="1" x14ac:dyDescent="0.25">
      <c r="A154" s="132">
        <v>143</v>
      </c>
      <c r="B154" s="136" t="s">
        <v>678</v>
      </c>
      <c r="C154" s="133" t="s">
        <v>977</v>
      </c>
      <c r="D154" s="139" t="s">
        <v>728</v>
      </c>
      <c r="E154" s="140" t="s">
        <v>508</v>
      </c>
      <c r="F154" s="33" t="s">
        <v>954</v>
      </c>
      <c r="G154" s="134" t="s">
        <v>806</v>
      </c>
      <c r="H154" s="48">
        <v>40000</v>
      </c>
      <c r="I154" s="48">
        <v>1148</v>
      </c>
      <c r="J154" s="48">
        <v>1216</v>
      </c>
      <c r="K154" s="135">
        <v>0</v>
      </c>
      <c r="L154" s="48">
        <v>442.65</v>
      </c>
      <c r="M154" s="48">
        <v>25</v>
      </c>
      <c r="N154" s="135">
        <v>0</v>
      </c>
      <c r="O154" s="48">
        <f t="shared" si="7"/>
        <v>2831.65</v>
      </c>
      <c r="P154" s="48">
        <f t="shared" si="6"/>
        <v>40000</v>
      </c>
      <c r="Q154" s="48">
        <f t="shared" si="8"/>
        <v>37168.35</v>
      </c>
    </row>
    <row r="155" spans="1:17" ht="21.95" customHeight="1" x14ac:dyDescent="0.25">
      <c r="A155" s="132">
        <v>144</v>
      </c>
      <c r="B155" s="136" t="s">
        <v>978</v>
      </c>
      <c r="C155" s="133" t="s">
        <v>977</v>
      </c>
      <c r="D155" s="139" t="s">
        <v>728</v>
      </c>
      <c r="E155" s="140" t="s">
        <v>508</v>
      </c>
      <c r="F155" s="33" t="s">
        <v>954</v>
      </c>
      <c r="G155" s="134" t="s">
        <v>806</v>
      </c>
      <c r="H155" s="48">
        <v>40000</v>
      </c>
      <c r="I155" s="48">
        <v>1148</v>
      </c>
      <c r="J155" s="48">
        <v>1216</v>
      </c>
      <c r="K155" s="135">
        <v>0</v>
      </c>
      <c r="L155" s="48">
        <v>442.65</v>
      </c>
      <c r="M155" s="48">
        <v>25</v>
      </c>
      <c r="N155" s="135">
        <v>0</v>
      </c>
      <c r="O155" s="48">
        <f t="shared" si="7"/>
        <v>2831.65</v>
      </c>
      <c r="P155" s="48">
        <f t="shared" si="6"/>
        <v>40000</v>
      </c>
      <c r="Q155" s="48">
        <f t="shared" si="8"/>
        <v>37168.35</v>
      </c>
    </row>
    <row r="156" spans="1:17" ht="21.95" customHeight="1" x14ac:dyDescent="0.25">
      <c r="A156" s="132">
        <v>145</v>
      </c>
      <c r="B156" s="136" t="s">
        <v>27</v>
      </c>
      <c r="C156" s="137" t="s">
        <v>440</v>
      </c>
      <c r="D156" s="139" t="s">
        <v>728</v>
      </c>
      <c r="E156" s="139" t="s">
        <v>508</v>
      </c>
      <c r="F156" s="33" t="s">
        <v>950</v>
      </c>
      <c r="G156" s="134" t="s">
        <v>806</v>
      </c>
      <c r="H156" s="48">
        <v>32000</v>
      </c>
      <c r="I156" s="48">
        <v>918.4</v>
      </c>
      <c r="J156" s="48">
        <v>972.8</v>
      </c>
      <c r="K156" s="135">
        <v>2380.2399999999998</v>
      </c>
      <c r="L156" s="48">
        <v>0</v>
      </c>
      <c r="M156" s="48">
        <v>25</v>
      </c>
      <c r="N156" s="135">
        <v>-1140.1199999999999</v>
      </c>
      <c r="O156" s="48">
        <f t="shared" si="7"/>
        <v>3156.3199999999997</v>
      </c>
      <c r="P156" s="48">
        <f t="shared" si="6"/>
        <v>32000</v>
      </c>
      <c r="Q156" s="48">
        <f t="shared" si="8"/>
        <v>28843.68</v>
      </c>
    </row>
    <row r="157" spans="1:17" ht="21.95" customHeight="1" x14ac:dyDescent="0.25">
      <c r="A157" s="132">
        <v>146</v>
      </c>
      <c r="B157" s="142" t="s">
        <v>240</v>
      </c>
      <c r="C157" s="137" t="s">
        <v>440</v>
      </c>
      <c r="D157" s="139" t="s">
        <v>728</v>
      </c>
      <c r="E157" s="141" t="s">
        <v>981</v>
      </c>
      <c r="F157" s="33" t="s">
        <v>956</v>
      </c>
      <c r="G157" s="134" t="s">
        <v>806</v>
      </c>
      <c r="H157" s="48">
        <v>18700</v>
      </c>
      <c r="I157" s="48">
        <v>536.69000000000005</v>
      </c>
      <c r="J157" s="48">
        <v>568.48</v>
      </c>
      <c r="K157" s="135">
        <v>0</v>
      </c>
      <c r="L157" s="48">
        <v>0</v>
      </c>
      <c r="M157" s="48">
        <v>25</v>
      </c>
      <c r="N157" s="135">
        <v>589</v>
      </c>
      <c r="O157" s="48">
        <f t="shared" si="7"/>
        <v>1719.17</v>
      </c>
      <c r="P157" s="48">
        <f t="shared" si="6"/>
        <v>18700</v>
      </c>
      <c r="Q157" s="48">
        <f t="shared" si="8"/>
        <v>16980.830000000002</v>
      </c>
    </row>
    <row r="158" spans="1:17" ht="21.95" customHeight="1" x14ac:dyDescent="0.25">
      <c r="A158" s="132">
        <v>147</v>
      </c>
      <c r="B158" s="136" t="s">
        <v>417</v>
      </c>
      <c r="C158" s="137" t="s">
        <v>465</v>
      </c>
      <c r="D158" s="139" t="s">
        <v>728</v>
      </c>
      <c r="E158" s="141" t="s">
        <v>981</v>
      </c>
      <c r="F158" s="33" t="s">
        <v>954</v>
      </c>
      <c r="G158" s="134" t="s">
        <v>806</v>
      </c>
      <c r="H158" s="48">
        <v>25000</v>
      </c>
      <c r="I158" s="48">
        <v>717.5</v>
      </c>
      <c r="J158" s="48">
        <v>760</v>
      </c>
      <c r="K158" s="135">
        <v>0</v>
      </c>
      <c r="L158" s="48">
        <v>0</v>
      </c>
      <c r="M158" s="48">
        <v>25</v>
      </c>
      <c r="N158" s="135">
        <v>50</v>
      </c>
      <c r="O158" s="48">
        <f t="shared" si="7"/>
        <v>1552.5</v>
      </c>
      <c r="P158" s="48">
        <f t="shared" si="6"/>
        <v>25000</v>
      </c>
      <c r="Q158" s="48">
        <f t="shared" si="8"/>
        <v>23447.5</v>
      </c>
    </row>
    <row r="159" spans="1:17" ht="21.95" customHeight="1" x14ac:dyDescent="0.25">
      <c r="A159" s="132">
        <v>148</v>
      </c>
      <c r="B159" s="136" t="s">
        <v>168</v>
      </c>
      <c r="C159" s="137" t="s">
        <v>465</v>
      </c>
      <c r="D159" s="139" t="s">
        <v>728</v>
      </c>
      <c r="E159" s="139" t="s">
        <v>981</v>
      </c>
      <c r="F159" s="33" t="s">
        <v>956</v>
      </c>
      <c r="G159" s="134" t="s">
        <v>806</v>
      </c>
      <c r="H159" s="48">
        <v>18975</v>
      </c>
      <c r="I159" s="48">
        <v>544.58000000000004</v>
      </c>
      <c r="J159" s="48">
        <v>576.84</v>
      </c>
      <c r="K159" s="135">
        <v>1190.1199999999999</v>
      </c>
      <c r="L159" s="48">
        <v>0</v>
      </c>
      <c r="M159" s="48">
        <v>25</v>
      </c>
      <c r="N159" s="135">
        <v>2719.4500000000003</v>
      </c>
      <c r="O159" s="48">
        <f t="shared" si="7"/>
        <v>5055.99</v>
      </c>
      <c r="P159" s="48">
        <f t="shared" si="6"/>
        <v>18975</v>
      </c>
      <c r="Q159" s="48">
        <f t="shared" si="8"/>
        <v>13919.01</v>
      </c>
    </row>
    <row r="160" spans="1:17" ht="21.95" customHeight="1" x14ac:dyDescent="0.25">
      <c r="A160" s="132">
        <v>149</v>
      </c>
      <c r="B160" s="138" t="s">
        <v>29</v>
      </c>
      <c r="C160" s="139" t="s">
        <v>966</v>
      </c>
      <c r="D160" s="139" t="s">
        <v>728</v>
      </c>
      <c r="E160" s="139" t="s">
        <v>981</v>
      </c>
      <c r="F160" s="33" t="s">
        <v>956</v>
      </c>
      <c r="G160" s="134" t="s">
        <v>806</v>
      </c>
      <c r="H160" s="48">
        <v>29400</v>
      </c>
      <c r="I160" s="48">
        <v>843.78</v>
      </c>
      <c r="J160" s="48">
        <v>893.76</v>
      </c>
      <c r="K160" s="135">
        <v>0</v>
      </c>
      <c r="L160" s="48">
        <v>0</v>
      </c>
      <c r="M160" s="48">
        <v>25</v>
      </c>
      <c r="N160" s="135">
        <v>3706.76</v>
      </c>
      <c r="O160" s="48">
        <f t="shared" si="7"/>
        <v>5469.3</v>
      </c>
      <c r="P160" s="48">
        <f t="shared" si="6"/>
        <v>29400</v>
      </c>
      <c r="Q160" s="48">
        <f t="shared" si="8"/>
        <v>23930.7</v>
      </c>
    </row>
    <row r="161" spans="1:17" ht="21.95" customHeight="1" x14ac:dyDescent="0.25">
      <c r="A161" s="132">
        <v>150</v>
      </c>
      <c r="B161" s="136" t="s">
        <v>979</v>
      </c>
      <c r="C161" s="137" t="s">
        <v>977</v>
      </c>
      <c r="D161" s="139" t="s">
        <v>728</v>
      </c>
      <c r="E161" s="141" t="s">
        <v>980</v>
      </c>
      <c r="F161" s="33" t="s">
        <v>954</v>
      </c>
      <c r="G161" s="134" t="s">
        <v>806</v>
      </c>
      <c r="H161" s="48">
        <v>40000</v>
      </c>
      <c r="I161" s="48">
        <v>1148</v>
      </c>
      <c r="J161" s="48">
        <v>1216</v>
      </c>
      <c r="K161" s="135">
        <v>0</v>
      </c>
      <c r="L161" s="48">
        <v>442.65</v>
      </c>
      <c r="M161" s="48">
        <v>25</v>
      </c>
      <c r="N161" s="135">
        <v>0</v>
      </c>
      <c r="O161" s="48">
        <f t="shared" si="7"/>
        <v>2831.65</v>
      </c>
      <c r="P161" s="48">
        <f t="shared" si="6"/>
        <v>40000</v>
      </c>
      <c r="Q161" s="48">
        <f t="shared" si="8"/>
        <v>37168.35</v>
      </c>
    </row>
    <row r="162" spans="1:17" ht="21.95" customHeight="1" x14ac:dyDescent="0.25">
      <c r="A162" s="132">
        <v>151</v>
      </c>
      <c r="B162" s="142" t="s">
        <v>30</v>
      </c>
      <c r="C162" s="137" t="s">
        <v>431</v>
      </c>
      <c r="D162" s="139" t="s">
        <v>728</v>
      </c>
      <c r="E162" s="137" t="s">
        <v>503</v>
      </c>
      <c r="F162" s="33" t="s">
        <v>956</v>
      </c>
      <c r="G162" s="134" t="s">
        <v>806</v>
      </c>
      <c r="H162" s="48">
        <v>16500</v>
      </c>
      <c r="I162" s="48">
        <v>473.55</v>
      </c>
      <c r="J162" s="48">
        <v>501.6</v>
      </c>
      <c r="K162" s="135">
        <v>0</v>
      </c>
      <c r="L162" s="48">
        <v>0</v>
      </c>
      <c r="M162" s="48">
        <v>25</v>
      </c>
      <c r="N162" s="135">
        <v>4532.2299999999996</v>
      </c>
      <c r="O162" s="48">
        <f t="shared" si="7"/>
        <v>5532.3799999999992</v>
      </c>
      <c r="P162" s="48">
        <f t="shared" si="6"/>
        <v>16500</v>
      </c>
      <c r="Q162" s="48">
        <f t="shared" si="8"/>
        <v>10967.62</v>
      </c>
    </row>
    <row r="163" spans="1:17" ht="21.95" customHeight="1" x14ac:dyDescent="0.25">
      <c r="A163" s="132">
        <v>152</v>
      </c>
      <c r="B163" s="138" t="s">
        <v>241</v>
      </c>
      <c r="C163" s="137" t="s">
        <v>982</v>
      </c>
      <c r="D163" s="139" t="s">
        <v>728</v>
      </c>
      <c r="E163" s="141" t="s">
        <v>515</v>
      </c>
      <c r="F163" s="33" t="s">
        <v>950</v>
      </c>
      <c r="G163" s="134" t="s">
        <v>806</v>
      </c>
      <c r="H163" s="48">
        <v>45000</v>
      </c>
      <c r="I163" s="48">
        <v>1291.5</v>
      </c>
      <c r="J163" s="48">
        <v>1368</v>
      </c>
      <c r="K163" s="135">
        <v>0</v>
      </c>
      <c r="L163" s="48">
        <v>1148.33</v>
      </c>
      <c r="M163" s="48">
        <v>25</v>
      </c>
      <c r="N163" s="135">
        <v>50</v>
      </c>
      <c r="O163" s="48">
        <f t="shared" si="7"/>
        <v>3882.83</v>
      </c>
      <c r="P163" s="48">
        <f t="shared" si="6"/>
        <v>45000</v>
      </c>
      <c r="Q163" s="48">
        <f t="shared" si="8"/>
        <v>41117.17</v>
      </c>
    </row>
    <row r="164" spans="1:17" ht="22.15" customHeight="1" x14ac:dyDescent="0.25">
      <c r="A164" s="132">
        <v>153</v>
      </c>
      <c r="B164" s="138" t="s">
        <v>73</v>
      </c>
      <c r="C164" s="139" t="s">
        <v>453</v>
      </c>
      <c r="D164" s="139" t="s">
        <v>728</v>
      </c>
      <c r="E164" s="139" t="s">
        <v>515</v>
      </c>
      <c r="F164" s="33" t="s">
        <v>956</v>
      </c>
      <c r="G164" s="134" t="s">
        <v>806</v>
      </c>
      <c r="H164" s="48">
        <v>33750</v>
      </c>
      <c r="I164" s="48">
        <v>968.63</v>
      </c>
      <c r="J164" s="48">
        <v>1026</v>
      </c>
      <c r="K164" s="135">
        <v>0</v>
      </c>
      <c r="L164" s="48">
        <v>0</v>
      </c>
      <c r="M164" s="48">
        <v>25</v>
      </c>
      <c r="N164" s="135">
        <v>550</v>
      </c>
      <c r="O164" s="48">
        <f t="shared" si="7"/>
        <v>2569.63</v>
      </c>
      <c r="P164" s="48">
        <f t="shared" si="6"/>
        <v>33750</v>
      </c>
      <c r="Q164" s="48">
        <f t="shared" si="8"/>
        <v>31180.37</v>
      </c>
    </row>
    <row r="165" spans="1:17" ht="21.95" customHeight="1" x14ac:dyDescent="0.25">
      <c r="A165" s="132">
        <v>154</v>
      </c>
      <c r="B165" s="136" t="s">
        <v>416</v>
      </c>
      <c r="C165" s="137" t="s">
        <v>434</v>
      </c>
      <c r="D165" s="139" t="s">
        <v>728</v>
      </c>
      <c r="E165" s="141" t="s">
        <v>515</v>
      </c>
      <c r="F165" s="33" t="s">
        <v>956</v>
      </c>
      <c r="G165" s="134" t="s">
        <v>806</v>
      </c>
      <c r="H165" s="48">
        <v>24150</v>
      </c>
      <c r="I165" s="48">
        <v>693.11</v>
      </c>
      <c r="J165" s="48">
        <v>734.16</v>
      </c>
      <c r="K165" s="135">
        <v>0</v>
      </c>
      <c r="L165" s="48">
        <v>0</v>
      </c>
      <c r="M165" s="48">
        <v>25</v>
      </c>
      <c r="N165" s="135">
        <v>0</v>
      </c>
      <c r="O165" s="48">
        <f t="shared" si="7"/>
        <v>1452.27</v>
      </c>
      <c r="P165" s="48">
        <f t="shared" si="6"/>
        <v>24150</v>
      </c>
      <c r="Q165" s="48">
        <f t="shared" si="8"/>
        <v>22697.73</v>
      </c>
    </row>
    <row r="166" spans="1:17" ht="21.95" customHeight="1" x14ac:dyDescent="0.25">
      <c r="A166" s="132">
        <v>155</v>
      </c>
      <c r="B166" s="136" t="s">
        <v>418</v>
      </c>
      <c r="C166" s="133" t="s">
        <v>434</v>
      </c>
      <c r="D166" s="139" t="s">
        <v>728</v>
      </c>
      <c r="E166" s="140" t="s">
        <v>515</v>
      </c>
      <c r="F166" s="33" t="s">
        <v>954</v>
      </c>
      <c r="G166" s="134" t="s">
        <v>806</v>
      </c>
      <c r="H166" s="48">
        <v>26250</v>
      </c>
      <c r="I166" s="48">
        <v>753.38</v>
      </c>
      <c r="J166" s="48">
        <v>798</v>
      </c>
      <c r="K166" s="135">
        <v>1190.1199999999999</v>
      </c>
      <c r="L166" s="48">
        <v>0</v>
      </c>
      <c r="M166" s="48">
        <v>25</v>
      </c>
      <c r="N166" s="135">
        <v>6439.95</v>
      </c>
      <c r="O166" s="48">
        <f t="shared" si="7"/>
        <v>9206.4500000000007</v>
      </c>
      <c r="P166" s="48">
        <f t="shared" si="6"/>
        <v>26250</v>
      </c>
      <c r="Q166" s="48">
        <f t="shared" si="8"/>
        <v>17043.55</v>
      </c>
    </row>
    <row r="167" spans="1:17" ht="21.95" customHeight="1" x14ac:dyDescent="0.25">
      <c r="A167" s="132">
        <v>156</v>
      </c>
      <c r="B167" s="138" t="s">
        <v>362</v>
      </c>
      <c r="C167" s="137" t="s">
        <v>438</v>
      </c>
      <c r="D167" s="139" t="s">
        <v>728</v>
      </c>
      <c r="E167" s="141" t="s">
        <v>515</v>
      </c>
      <c r="F167" s="33" t="s">
        <v>956</v>
      </c>
      <c r="G167" s="134" t="s">
        <v>809</v>
      </c>
      <c r="H167" s="48">
        <v>13662</v>
      </c>
      <c r="I167" s="48">
        <v>392.1</v>
      </c>
      <c r="J167" s="48">
        <v>415.32</v>
      </c>
      <c r="K167" s="135">
        <v>0</v>
      </c>
      <c r="L167" s="48">
        <v>0</v>
      </c>
      <c r="M167" s="48">
        <v>25</v>
      </c>
      <c r="N167" s="135">
        <v>0</v>
      </c>
      <c r="O167" s="48">
        <f t="shared" si="7"/>
        <v>832.42000000000007</v>
      </c>
      <c r="P167" s="48">
        <f t="shared" si="6"/>
        <v>13662</v>
      </c>
      <c r="Q167" s="48">
        <f t="shared" si="8"/>
        <v>12829.58</v>
      </c>
    </row>
    <row r="168" spans="1:17" ht="21.95" customHeight="1" x14ac:dyDescent="0.25">
      <c r="A168" s="132">
        <v>157</v>
      </c>
      <c r="B168" s="138" t="s">
        <v>64</v>
      </c>
      <c r="C168" s="139" t="s">
        <v>456</v>
      </c>
      <c r="D168" s="139" t="s">
        <v>728</v>
      </c>
      <c r="E168" s="139" t="s">
        <v>723</v>
      </c>
      <c r="F168" s="33" t="s">
        <v>956</v>
      </c>
      <c r="G168" s="134" t="s">
        <v>806</v>
      </c>
      <c r="H168" s="48">
        <v>55000</v>
      </c>
      <c r="I168" s="48">
        <v>1578.5</v>
      </c>
      <c r="J168" s="48">
        <v>1672</v>
      </c>
      <c r="K168" s="135">
        <v>0</v>
      </c>
      <c r="L168" s="48">
        <v>2559.6799999999998</v>
      </c>
      <c r="M168" s="48">
        <v>25</v>
      </c>
      <c r="N168" s="135">
        <v>50</v>
      </c>
      <c r="O168" s="48">
        <f t="shared" si="7"/>
        <v>5885.18</v>
      </c>
      <c r="P168" s="48">
        <f t="shared" si="6"/>
        <v>55000</v>
      </c>
      <c r="Q168" s="48">
        <f t="shared" si="8"/>
        <v>49114.82</v>
      </c>
    </row>
    <row r="169" spans="1:17" ht="21.95" customHeight="1" x14ac:dyDescent="0.25">
      <c r="A169" s="132">
        <v>158</v>
      </c>
      <c r="B169" s="138" t="s">
        <v>983</v>
      </c>
      <c r="C169" s="139" t="s">
        <v>966</v>
      </c>
      <c r="D169" s="139" t="s">
        <v>728</v>
      </c>
      <c r="E169" s="139" t="s">
        <v>723</v>
      </c>
      <c r="F169" s="33" t="s">
        <v>956</v>
      </c>
      <c r="G169" s="134" t="s">
        <v>806</v>
      </c>
      <c r="H169" s="48">
        <v>24150</v>
      </c>
      <c r="I169" s="48">
        <v>693.11</v>
      </c>
      <c r="J169" s="48">
        <v>734.16</v>
      </c>
      <c r="K169" s="135">
        <v>0</v>
      </c>
      <c r="L169" s="48">
        <v>0</v>
      </c>
      <c r="M169" s="48">
        <v>25</v>
      </c>
      <c r="N169" s="135">
        <v>9026.14</v>
      </c>
      <c r="O169" s="48">
        <f t="shared" si="7"/>
        <v>10478.41</v>
      </c>
      <c r="P169" s="48">
        <f t="shared" si="6"/>
        <v>24150</v>
      </c>
      <c r="Q169" s="48">
        <f t="shared" si="8"/>
        <v>13671.59</v>
      </c>
    </row>
    <row r="170" spans="1:17" ht="21.95" customHeight="1" x14ac:dyDescent="0.25">
      <c r="A170" s="132">
        <v>159</v>
      </c>
      <c r="B170" s="138" t="s">
        <v>578</v>
      </c>
      <c r="C170" s="139" t="s">
        <v>434</v>
      </c>
      <c r="D170" s="139" t="s">
        <v>728</v>
      </c>
      <c r="E170" s="139" t="s">
        <v>723</v>
      </c>
      <c r="F170" s="33" t="s">
        <v>954</v>
      </c>
      <c r="G170" s="134" t="s">
        <v>806</v>
      </c>
      <c r="H170" s="48">
        <v>40000</v>
      </c>
      <c r="I170" s="48">
        <v>1148</v>
      </c>
      <c r="J170" s="48">
        <v>1216</v>
      </c>
      <c r="K170" s="135">
        <v>0</v>
      </c>
      <c r="L170" s="48">
        <v>442.65</v>
      </c>
      <c r="M170" s="48">
        <v>25</v>
      </c>
      <c r="N170" s="135">
        <v>0</v>
      </c>
      <c r="O170" s="48">
        <f t="shared" si="7"/>
        <v>2831.65</v>
      </c>
      <c r="P170" s="48">
        <f t="shared" si="6"/>
        <v>40000</v>
      </c>
      <c r="Q170" s="48">
        <f t="shared" si="8"/>
        <v>37168.35</v>
      </c>
    </row>
    <row r="171" spans="1:17" ht="21.95" customHeight="1" x14ac:dyDescent="0.25">
      <c r="A171" s="132">
        <v>160</v>
      </c>
      <c r="B171" s="136" t="s">
        <v>222</v>
      </c>
      <c r="C171" s="137" t="s">
        <v>984</v>
      </c>
      <c r="D171" s="139" t="s">
        <v>728</v>
      </c>
      <c r="E171" s="141" t="s">
        <v>723</v>
      </c>
      <c r="F171" s="33" t="s">
        <v>954</v>
      </c>
      <c r="G171" s="134" t="s">
        <v>806</v>
      </c>
      <c r="H171" s="48">
        <v>25000</v>
      </c>
      <c r="I171" s="48">
        <v>717.5</v>
      </c>
      <c r="J171" s="48">
        <v>760</v>
      </c>
      <c r="K171" s="135">
        <v>0</v>
      </c>
      <c r="L171" s="48">
        <v>0</v>
      </c>
      <c r="M171" s="48">
        <v>25</v>
      </c>
      <c r="N171" s="135">
        <v>3050</v>
      </c>
      <c r="O171" s="48">
        <f t="shared" si="7"/>
        <v>4552.5</v>
      </c>
      <c r="P171" s="48">
        <f t="shared" si="6"/>
        <v>25000</v>
      </c>
      <c r="Q171" s="48">
        <f t="shared" si="8"/>
        <v>20447.5</v>
      </c>
    </row>
    <row r="172" spans="1:17" ht="21.95" customHeight="1" x14ac:dyDescent="0.25">
      <c r="A172" s="132">
        <v>161</v>
      </c>
      <c r="B172" s="138" t="s">
        <v>170</v>
      </c>
      <c r="C172" s="137" t="s">
        <v>985</v>
      </c>
      <c r="D172" s="139" t="s">
        <v>728</v>
      </c>
      <c r="E172" s="140" t="s">
        <v>755</v>
      </c>
      <c r="F172" s="33" t="s">
        <v>956</v>
      </c>
      <c r="G172" s="134" t="s">
        <v>809</v>
      </c>
      <c r="H172" s="48">
        <v>35000</v>
      </c>
      <c r="I172" s="48">
        <v>1004.5</v>
      </c>
      <c r="J172" s="48">
        <v>1064</v>
      </c>
      <c r="K172" s="135">
        <v>0</v>
      </c>
      <c r="L172" s="48">
        <v>0</v>
      </c>
      <c r="M172" s="48">
        <v>25</v>
      </c>
      <c r="N172" s="135">
        <v>1931.35</v>
      </c>
      <c r="O172" s="48">
        <f t="shared" si="7"/>
        <v>4024.85</v>
      </c>
      <c r="P172" s="48">
        <f t="shared" si="6"/>
        <v>35000</v>
      </c>
      <c r="Q172" s="48">
        <f t="shared" si="8"/>
        <v>30975.15</v>
      </c>
    </row>
    <row r="173" spans="1:17" ht="21.95" customHeight="1" x14ac:dyDescent="0.25">
      <c r="A173" s="132">
        <v>162</v>
      </c>
      <c r="B173" s="138" t="s">
        <v>160</v>
      </c>
      <c r="C173" s="137" t="s">
        <v>966</v>
      </c>
      <c r="D173" s="139" t="s">
        <v>728</v>
      </c>
      <c r="E173" s="140" t="s">
        <v>755</v>
      </c>
      <c r="F173" s="33" t="s">
        <v>954</v>
      </c>
      <c r="G173" s="134" t="s">
        <v>809</v>
      </c>
      <c r="H173" s="48">
        <v>23336.25</v>
      </c>
      <c r="I173" s="48">
        <v>669.75</v>
      </c>
      <c r="J173" s="48">
        <v>709.42</v>
      </c>
      <c r="K173" s="135">
        <v>0</v>
      </c>
      <c r="L173" s="48">
        <v>0</v>
      </c>
      <c r="M173" s="48">
        <v>25</v>
      </c>
      <c r="N173" s="135">
        <v>50</v>
      </c>
      <c r="O173" s="48">
        <f t="shared" si="7"/>
        <v>1454.17</v>
      </c>
      <c r="P173" s="48">
        <f t="shared" si="6"/>
        <v>23336.25</v>
      </c>
      <c r="Q173" s="48">
        <f t="shared" si="8"/>
        <v>21882.080000000002</v>
      </c>
    </row>
    <row r="174" spans="1:17" ht="21.95" customHeight="1" x14ac:dyDescent="0.25">
      <c r="A174" s="132">
        <v>163</v>
      </c>
      <c r="B174" s="138" t="s">
        <v>26</v>
      </c>
      <c r="C174" s="137" t="s">
        <v>444</v>
      </c>
      <c r="D174" s="139" t="s">
        <v>728</v>
      </c>
      <c r="E174" s="140" t="s">
        <v>755</v>
      </c>
      <c r="F174" s="33" t="s">
        <v>956</v>
      </c>
      <c r="G174" s="134" t="s">
        <v>809</v>
      </c>
      <c r="H174" s="48">
        <v>16500</v>
      </c>
      <c r="I174" s="48">
        <v>473.55</v>
      </c>
      <c r="J174" s="48">
        <v>501.6</v>
      </c>
      <c r="K174" s="135">
        <v>0</v>
      </c>
      <c r="L174" s="48">
        <v>0</v>
      </c>
      <c r="M174" s="48">
        <v>25</v>
      </c>
      <c r="N174" s="135">
        <v>50</v>
      </c>
      <c r="O174" s="48">
        <f t="shared" si="7"/>
        <v>1050.1500000000001</v>
      </c>
      <c r="P174" s="48">
        <f t="shared" si="6"/>
        <v>16500</v>
      </c>
      <c r="Q174" s="48">
        <f t="shared" si="8"/>
        <v>15449.85</v>
      </c>
    </row>
    <row r="175" spans="1:17" ht="21.95" customHeight="1" x14ac:dyDescent="0.25">
      <c r="A175" s="132">
        <v>164</v>
      </c>
      <c r="B175" s="138" t="s">
        <v>747</v>
      </c>
      <c r="C175" s="137" t="s">
        <v>434</v>
      </c>
      <c r="D175" s="139" t="s">
        <v>728</v>
      </c>
      <c r="E175" s="139" t="s">
        <v>755</v>
      </c>
      <c r="F175" s="33" t="s">
        <v>954</v>
      </c>
      <c r="G175" s="134" t="s">
        <v>806</v>
      </c>
      <c r="H175" s="48">
        <v>35000</v>
      </c>
      <c r="I175" s="48">
        <v>1004.5</v>
      </c>
      <c r="J175" s="48">
        <v>1064</v>
      </c>
      <c r="K175" s="48">
        <v>0</v>
      </c>
      <c r="L175" s="48">
        <v>0</v>
      </c>
      <c r="M175" s="48">
        <v>25</v>
      </c>
      <c r="N175" s="48">
        <v>0</v>
      </c>
      <c r="O175" s="48">
        <f t="shared" si="7"/>
        <v>2093.5</v>
      </c>
      <c r="P175" s="48">
        <f t="shared" si="6"/>
        <v>35000</v>
      </c>
      <c r="Q175" s="48">
        <f t="shared" si="8"/>
        <v>32906.5</v>
      </c>
    </row>
    <row r="176" spans="1:17" ht="21.95" customHeight="1" x14ac:dyDescent="0.25">
      <c r="A176" s="132">
        <v>165</v>
      </c>
      <c r="B176" s="136" t="s">
        <v>305</v>
      </c>
      <c r="C176" s="137" t="s">
        <v>491</v>
      </c>
      <c r="D176" s="139" t="s">
        <v>728</v>
      </c>
      <c r="E176" s="133" t="s">
        <v>986</v>
      </c>
      <c r="F176" s="33" t="s">
        <v>950</v>
      </c>
      <c r="G176" s="134" t="s">
        <v>806</v>
      </c>
      <c r="H176" s="48">
        <v>45000</v>
      </c>
      <c r="I176" s="48">
        <v>1291.5</v>
      </c>
      <c r="J176" s="48">
        <v>1368</v>
      </c>
      <c r="K176" s="135">
        <v>3570.36</v>
      </c>
      <c r="L176" s="48">
        <v>612.77</v>
      </c>
      <c r="M176" s="48">
        <v>25</v>
      </c>
      <c r="N176" s="135">
        <v>1227.9999999999995</v>
      </c>
      <c r="O176" s="48">
        <f t="shared" si="7"/>
        <v>8095.630000000001</v>
      </c>
      <c r="P176" s="48">
        <f t="shared" si="6"/>
        <v>45000</v>
      </c>
      <c r="Q176" s="48">
        <f t="shared" si="8"/>
        <v>36904.369999999995</v>
      </c>
    </row>
    <row r="177" spans="1:17" ht="21.95" customHeight="1" x14ac:dyDescent="0.25">
      <c r="A177" s="132">
        <v>166</v>
      </c>
      <c r="B177" s="138" t="s">
        <v>62</v>
      </c>
      <c r="C177" s="137" t="s">
        <v>451</v>
      </c>
      <c r="D177" s="139" t="s">
        <v>728</v>
      </c>
      <c r="E177" s="140" t="s">
        <v>986</v>
      </c>
      <c r="F177" s="33" t="s">
        <v>950</v>
      </c>
      <c r="G177" s="134" t="s">
        <v>806</v>
      </c>
      <c r="H177" s="48">
        <v>40000</v>
      </c>
      <c r="I177" s="48">
        <v>1148</v>
      </c>
      <c r="J177" s="48">
        <v>1216</v>
      </c>
      <c r="K177" s="135">
        <v>0</v>
      </c>
      <c r="L177" s="48">
        <v>442.65</v>
      </c>
      <c r="M177" s="48">
        <v>25</v>
      </c>
      <c r="N177" s="135">
        <v>50</v>
      </c>
      <c r="O177" s="48">
        <f t="shared" si="7"/>
        <v>2881.65</v>
      </c>
      <c r="P177" s="48">
        <f t="shared" si="6"/>
        <v>40000</v>
      </c>
      <c r="Q177" s="48">
        <f t="shared" si="8"/>
        <v>37118.35</v>
      </c>
    </row>
    <row r="178" spans="1:17" ht="21.95" customHeight="1" x14ac:dyDescent="0.25">
      <c r="A178" s="132">
        <v>167</v>
      </c>
      <c r="B178" s="138" t="s">
        <v>68</v>
      </c>
      <c r="C178" s="137" t="s">
        <v>451</v>
      </c>
      <c r="D178" s="139" t="s">
        <v>728</v>
      </c>
      <c r="E178" s="140" t="s">
        <v>986</v>
      </c>
      <c r="F178" s="33" t="s">
        <v>950</v>
      </c>
      <c r="G178" s="134" t="s">
        <v>806</v>
      </c>
      <c r="H178" s="48">
        <v>40000</v>
      </c>
      <c r="I178" s="48">
        <v>1148</v>
      </c>
      <c r="J178" s="48">
        <v>1216</v>
      </c>
      <c r="K178" s="135">
        <v>1190.1199999999999</v>
      </c>
      <c r="L178" s="48">
        <v>264.13</v>
      </c>
      <c r="M178" s="48">
        <v>25</v>
      </c>
      <c r="N178" s="135">
        <v>13767.5</v>
      </c>
      <c r="O178" s="48">
        <f t="shared" si="7"/>
        <v>17610.75</v>
      </c>
      <c r="P178" s="48">
        <f t="shared" si="6"/>
        <v>40000</v>
      </c>
      <c r="Q178" s="48">
        <f t="shared" si="8"/>
        <v>22389.25</v>
      </c>
    </row>
    <row r="179" spans="1:17" ht="21.95" customHeight="1" x14ac:dyDescent="0.25">
      <c r="A179" s="132">
        <v>168</v>
      </c>
      <c r="B179" s="138" t="s">
        <v>286</v>
      </c>
      <c r="C179" s="137" t="s">
        <v>437</v>
      </c>
      <c r="D179" s="139" t="s">
        <v>728</v>
      </c>
      <c r="E179" s="140" t="s">
        <v>986</v>
      </c>
      <c r="F179" s="33" t="s">
        <v>956</v>
      </c>
      <c r="G179" s="134" t="s">
        <v>806</v>
      </c>
      <c r="H179" s="48">
        <v>40000</v>
      </c>
      <c r="I179" s="48">
        <v>1148</v>
      </c>
      <c r="J179" s="48">
        <v>1216</v>
      </c>
      <c r="K179" s="135">
        <v>0</v>
      </c>
      <c r="L179" s="48">
        <v>442.65</v>
      </c>
      <c r="M179" s="48">
        <v>25</v>
      </c>
      <c r="N179" s="135">
        <v>5520.6</v>
      </c>
      <c r="O179" s="48">
        <f t="shared" si="7"/>
        <v>8352.25</v>
      </c>
      <c r="P179" s="48">
        <f t="shared" si="6"/>
        <v>40000</v>
      </c>
      <c r="Q179" s="48">
        <f t="shared" si="8"/>
        <v>31647.75</v>
      </c>
    </row>
    <row r="180" spans="1:17" ht="21.95" customHeight="1" x14ac:dyDescent="0.25">
      <c r="A180" s="132">
        <v>169</v>
      </c>
      <c r="B180" s="132" t="s">
        <v>267</v>
      </c>
      <c r="C180" s="133" t="s">
        <v>434</v>
      </c>
      <c r="D180" s="139" t="s">
        <v>728</v>
      </c>
      <c r="E180" s="133" t="s">
        <v>986</v>
      </c>
      <c r="F180" s="33" t="s">
        <v>956</v>
      </c>
      <c r="G180" s="134" t="s">
        <v>806</v>
      </c>
      <c r="H180" s="48">
        <v>30000</v>
      </c>
      <c r="I180" s="48">
        <v>861</v>
      </c>
      <c r="J180" s="48">
        <v>912</v>
      </c>
      <c r="K180" s="135">
        <v>0</v>
      </c>
      <c r="L180" s="48">
        <v>0</v>
      </c>
      <c r="M180" s="48">
        <v>25</v>
      </c>
      <c r="N180" s="135">
        <v>639</v>
      </c>
      <c r="O180" s="48">
        <f t="shared" si="7"/>
        <v>2437</v>
      </c>
      <c r="P180" s="48">
        <f t="shared" si="6"/>
        <v>30000</v>
      </c>
      <c r="Q180" s="48">
        <f t="shared" si="8"/>
        <v>27563</v>
      </c>
    </row>
    <row r="181" spans="1:17" ht="21.95" customHeight="1" x14ac:dyDescent="0.25">
      <c r="A181" s="132">
        <v>170</v>
      </c>
      <c r="B181" s="138" t="s">
        <v>377</v>
      </c>
      <c r="C181" s="139" t="s">
        <v>434</v>
      </c>
      <c r="D181" s="139" t="s">
        <v>728</v>
      </c>
      <c r="E181" s="133" t="s">
        <v>986</v>
      </c>
      <c r="F181" s="33" t="s">
        <v>956</v>
      </c>
      <c r="G181" s="134" t="s">
        <v>806</v>
      </c>
      <c r="H181" s="48">
        <v>29400</v>
      </c>
      <c r="I181" s="48">
        <v>843.78</v>
      </c>
      <c r="J181" s="48">
        <v>893.76</v>
      </c>
      <c r="K181" s="135">
        <v>0</v>
      </c>
      <c r="L181" s="48">
        <v>0</v>
      </c>
      <c r="M181" s="48">
        <v>25</v>
      </c>
      <c r="N181" s="135">
        <v>50</v>
      </c>
      <c r="O181" s="48">
        <f t="shared" si="7"/>
        <v>1812.54</v>
      </c>
      <c r="P181" s="48">
        <f t="shared" si="6"/>
        <v>29400</v>
      </c>
      <c r="Q181" s="48">
        <f t="shared" si="8"/>
        <v>27587.46</v>
      </c>
    </row>
    <row r="182" spans="1:17" ht="21.95" customHeight="1" x14ac:dyDescent="0.25">
      <c r="A182" s="132">
        <v>171</v>
      </c>
      <c r="B182" s="138" t="s">
        <v>295</v>
      </c>
      <c r="C182" s="139" t="s">
        <v>436</v>
      </c>
      <c r="D182" s="139" t="s">
        <v>728</v>
      </c>
      <c r="E182" s="140" t="s">
        <v>665</v>
      </c>
      <c r="F182" s="33" t="s">
        <v>956</v>
      </c>
      <c r="G182" s="134" t="s">
        <v>806</v>
      </c>
      <c r="H182" s="48">
        <v>27000</v>
      </c>
      <c r="I182" s="48">
        <v>774.9</v>
      </c>
      <c r="J182" s="48">
        <v>820.8</v>
      </c>
      <c r="K182" s="135">
        <v>0</v>
      </c>
      <c r="L182" s="48">
        <v>0</v>
      </c>
      <c r="M182" s="48">
        <v>25</v>
      </c>
      <c r="N182" s="135">
        <v>50</v>
      </c>
      <c r="O182" s="48">
        <f t="shared" si="7"/>
        <v>1670.6999999999998</v>
      </c>
      <c r="P182" s="48">
        <f t="shared" si="6"/>
        <v>27000</v>
      </c>
      <c r="Q182" s="48">
        <f t="shared" si="8"/>
        <v>25329.3</v>
      </c>
    </row>
    <row r="183" spans="1:17" ht="21.95" customHeight="1" x14ac:dyDescent="0.25">
      <c r="A183" s="132">
        <v>172</v>
      </c>
      <c r="B183" s="132" t="s">
        <v>119</v>
      </c>
      <c r="C183" s="133" t="s">
        <v>440</v>
      </c>
      <c r="D183" s="139" t="s">
        <v>728</v>
      </c>
      <c r="E183" s="133" t="s">
        <v>665</v>
      </c>
      <c r="F183" s="33" t="s">
        <v>956</v>
      </c>
      <c r="G183" s="134" t="s">
        <v>806</v>
      </c>
      <c r="H183" s="48">
        <v>17600</v>
      </c>
      <c r="I183" s="48">
        <v>505.12</v>
      </c>
      <c r="J183" s="48">
        <v>535.04</v>
      </c>
      <c r="K183" s="135">
        <v>0</v>
      </c>
      <c r="L183" s="48">
        <v>0</v>
      </c>
      <c r="M183" s="48">
        <v>25</v>
      </c>
      <c r="N183" s="135">
        <v>2496.21</v>
      </c>
      <c r="O183" s="48">
        <f t="shared" si="7"/>
        <v>3561.37</v>
      </c>
      <c r="P183" s="48">
        <f t="shared" si="6"/>
        <v>17600</v>
      </c>
      <c r="Q183" s="48">
        <f t="shared" si="8"/>
        <v>14038.630000000001</v>
      </c>
    </row>
    <row r="184" spans="1:17" ht="21.95" customHeight="1" x14ac:dyDescent="0.25">
      <c r="A184" s="132">
        <v>173</v>
      </c>
      <c r="B184" s="136" t="s">
        <v>193</v>
      </c>
      <c r="C184" s="137" t="s">
        <v>435</v>
      </c>
      <c r="D184" s="139" t="s">
        <v>728</v>
      </c>
      <c r="E184" s="133" t="s">
        <v>665</v>
      </c>
      <c r="F184" s="33" t="s">
        <v>956</v>
      </c>
      <c r="G184" s="134" t="s">
        <v>806</v>
      </c>
      <c r="H184" s="48">
        <v>32372.76</v>
      </c>
      <c r="I184" s="48">
        <v>929.1</v>
      </c>
      <c r="J184" s="48">
        <v>984.13</v>
      </c>
      <c r="K184" s="135">
        <v>0</v>
      </c>
      <c r="L184" s="48">
        <v>0</v>
      </c>
      <c r="M184" s="48">
        <v>25</v>
      </c>
      <c r="N184" s="135">
        <v>7497.63</v>
      </c>
      <c r="O184" s="48">
        <f t="shared" si="7"/>
        <v>9435.86</v>
      </c>
      <c r="P184" s="48">
        <f t="shared" si="6"/>
        <v>32372.76</v>
      </c>
      <c r="Q184" s="48">
        <f t="shared" si="8"/>
        <v>22936.899999999998</v>
      </c>
    </row>
    <row r="185" spans="1:17" ht="21.95" customHeight="1" x14ac:dyDescent="0.25">
      <c r="A185" s="132">
        <v>174</v>
      </c>
      <c r="B185" s="138" t="s">
        <v>260</v>
      </c>
      <c r="C185" s="139" t="s">
        <v>434</v>
      </c>
      <c r="D185" s="139" t="s">
        <v>728</v>
      </c>
      <c r="E185" s="140" t="s">
        <v>505</v>
      </c>
      <c r="F185" s="33" t="s">
        <v>954</v>
      </c>
      <c r="G185" s="134" t="s">
        <v>806</v>
      </c>
      <c r="H185" s="48">
        <v>31500</v>
      </c>
      <c r="I185" s="48">
        <v>904.05</v>
      </c>
      <c r="J185" s="48">
        <v>957.6</v>
      </c>
      <c r="K185" s="135">
        <v>1190.1199999999999</v>
      </c>
      <c r="L185" s="48">
        <v>0</v>
      </c>
      <c r="M185" s="48">
        <v>25</v>
      </c>
      <c r="N185" s="135">
        <v>5349.83</v>
      </c>
      <c r="O185" s="48">
        <f t="shared" si="7"/>
        <v>8426.6</v>
      </c>
      <c r="P185" s="48">
        <f t="shared" si="6"/>
        <v>31500</v>
      </c>
      <c r="Q185" s="48">
        <f t="shared" si="8"/>
        <v>23073.4</v>
      </c>
    </row>
    <row r="186" spans="1:17" ht="21.95" customHeight="1" x14ac:dyDescent="0.25">
      <c r="A186" s="132">
        <v>175</v>
      </c>
      <c r="B186" s="136" t="s">
        <v>20</v>
      </c>
      <c r="C186" s="137" t="s">
        <v>434</v>
      </c>
      <c r="D186" s="139" t="s">
        <v>728</v>
      </c>
      <c r="E186" s="141" t="s">
        <v>505</v>
      </c>
      <c r="F186" s="33" t="s">
        <v>956</v>
      </c>
      <c r="G186" s="134" t="s">
        <v>806</v>
      </c>
      <c r="H186" s="48">
        <v>25000</v>
      </c>
      <c r="I186" s="48">
        <v>717.5</v>
      </c>
      <c r="J186" s="48">
        <v>760</v>
      </c>
      <c r="K186" s="135">
        <v>0</v>
      </c>
      <c r="L186" s="48">
        <v>0</v>
      </c>
      <c r="M186" s="48">
        <v>25</v>
      </c>
      <c r="N186" s="135">
        <v>589</v>
      </c>
      <c r="O186" s="48">
        <f t="shared" si="7"/>
        <v>2091.5</v>
      </c>
      <c r="P186" s="48">
        <f t="shared" si="6"/>
        <v>25000</v>
      </c>
      <c r="Q186" s="48">
        <f t="shared" si="8"/>
        <v>22908.5</v>
      </c>
    </row>
    <row r="187" spans="1:17" ht="21.95" customHeight="1" x14ac:dyDescent="0.25">
      <c r="A187" s="132">
        <v>176</v>
      </c>
      <c r="B187" s="136" t="s">
        <v>50</v>
      </c>
      <c r="C187" s="137" t="s">
        <v>445</v>
      </c>
      <c r="D187" s="139" t="s">
        <v>728</v>
      </c>
      <c r="E187" s="141" t="s">
        <v>505</v>
      </c>
      <c r="F187" s="33" t="s">
        <v>954</v>
      </c>
      <c r="G187" s="134" t="s">
        <v>809</v>
      </c>
      <c r="H187" s="48">
        <v>17600</v>
      </c>
      <c r="I187" s="48">
        <v>505.12</v>
      </c>
      <c r="J187" s="48">
        <v>535.04</v>
      </c>
      <c r="K187" s="135">
        <v>0</v>
      </c>
      <c r="L187" s="48">
        <v>0</v>
      </c>
      <c r="M187" s="48">
        <v>25</v>
      </c>
      <c r="N187" s="135">
        <v>50</v>
      </c>
      <c r="O187" s="48">
        <f t="shared" si="7"/>
        <v>1115.1599999999999</v>
      </c>
      <c r="P187" s="48">
        <f t="shared" si="6"/>
        <v>17600</v>
      </c>
      <c r="Q187" s="48">
        <f t="shared" si="8"/>
        <v>16484.84</v>
      </c>
    </row>
    <row r="188" spans="1:17" ht="21.95" customHeight="1" x14ac:dyDescent="0.25">
      <c r="A188" s="132">
        <v>177</v>
      </c>
      <c r="B188" s="136" t="s">
        <v>177</v>
      </c>
      <c r="C188" s="137" t="s">
        <v>778</v>
      </c>
      <c r="D188" s="139" t="s">
        <v>728</v>
      </c>
      <c r="E188" s="141" t="s">
        <v>505</v>
      </c>
      <c r="F188" s="33" t="s">
        <v>956</v>
      </c>
      <c r="G188" s="134" t="s">
        <v>809</v>
      </c>
      <c r="H188" s="48">
        <v>16500</v>
      </c>
      <c r="I188" s="48">
        <v>473.55</v>
      </c>
      <c r="J188" s="48">
        <v>501.6</v>
      </c>
      <c r="K188" s="135">
        <v>0</v>
      </c>
      <c r="L188" s="48">
        <v>0</v>
      </c>
      <c r="M188" s="48">
        <v>25</v>
      </c>
      <c r="N188" s="135">
        <v>639</v>
      </c>
      <c r="O188" s="48">
        <f t="shared" si="7"/>
        <v>1639.15</v>
      </c>
      <c r="P188" s="48">
        <f t="shared" si="6"/>
        <v>16500</v>
      </c>
      <c r="Q188" s="48">
        <f t="shared" si="8"/>
        <v>14860.85</v>
      </c>
    </row>
    <row r="189" spans="1:17" ht="21.95" customHeight="1" x14ac:dyDescent="0.25">
      <c r="A189" s="132">
        <v>178</v>
      </c>
      <c r="B189" s="136" t="s">
        <v>593</v>
      </c>
      <c r="C189" s="137" t="s">
        <v>433</v>
      </c>
      <c r="D189" s="139" t="s">
        <v>728</v>
      </c>
      <c r="E189" s="141" t="s">
        <v>730</v>
      </c>
      <c r="F189" s="33" t="s">
        <v>954</v>
      </c>
      <c r="G189" s="134" t="s">
        <v>809</v>
      </c>
      <c r="H189" s="48">
        <v>35000</v>
      </c>
      <c r="I189" s="48">
        <v>1004.5</v>
      </c>
      <c r="J189" s="48">
        <v>1064</v>
      </c>
      <c r="K189" s="135">
        <v>0</v>
      </c>
      <c r="L189" s="48">
        <v>0</v>
      </c>
      <c r="M189" s="48">
        <v>25</v>
      </c>
      <c r="N189" s="135">
        <v>0</v>
      </c>
      <c r="O189" s="48">
        <f t="shared" si="7"/>
        <v>2093.5</v>
      </c>
      <c r="P189" s="48">
        <f t="shared" si="6"/>
        <v>35000</v>
      </c>
      <c r="Q189" s="48">
        <f t="shared" si="8"/>
        <v>32906.5</v>
      </c>
    </row>
    <row r="190" spans="1:17" ht="21.95" customHeight="1" x14ac:dyDescent="0.25">
      <c r="A190" s="132">
        <v>179</v>
      </c>
      <c r="B190" s="136" t="s">
        <v>619</v>
      </c>
      <c r="C190" s="137" t="s">
        <v>436</v>
      </c>
      <c r="D190" s="139" t="s">
        <v>728</v>
      </c>
      <c r="E190" s="141" t="s">
        <v>730</v>
      </c>
      <c r="F190" s="33" t="s">
        <v>954</v>
      </c>
      <c r="G190" s="134" t="s">
        <v>809</v>
      </c>
      <c r="H190" s="48">
        <v>35000</v>
      </c>
      <c r="I190" s="48">
        <v>1004.5</v>
      </c>
      <c r="J190" s="48">
        <v>1064</v>
      </c>
      <c r="K190" s="135">
        <v>0</v>
      </c>
      <c r="L190" s="48">
        <v>0</v>
      </c>
      <c r="M190" s="48">
        <v>25</v>
      </c>
      <c r="N190" s="135">
        <v>0</v>
      </c>
      <c r="O190" s="48">
        <f t="shared" si="7"/>
        <v>2093.5</v>
      </c>
      <c r="P190" s="48">
        <f t="shared" si="6"/>
        <v>35000</v>
      </c>
      <c r="Q190" s="48">
        <f t="shared" si="8"/>
        <v>32906.5</v>
      </c>
    </row>
    <row r="191" spans="1:17" ht="21.95" customHeight="1" x14ac:dyDescent="0.25">
      <c r="A191" s="132">
        <v>180</v>
      </c>
      <c r="B191" s="136" t="s">
        <v>668</v>
      </c>
      <c r="C191" s="137" t="s">
        <v>436</v>
      </c>
      <c r="D191" s="139" t="s">
        <v>728</v>
      </c>
      <c r="E191" s="141" t="s">
        <v>730</v>
      </c>
      <c r="F191" s="33" t="s">
        <v>954</v>
      </c>
      <c r="G191" s="134" t="s">
        <v>809</v>
      </c>
      <c r="H191" s="48">
        <v>25000</v>
      </c>
      <c r="I191" s="48">
        <v>717.5</v>
      </c>
      <c r="J191" s="48">
        <v>760</v>
      </c>
      <c r="K191" s="135">
        <v>0</v>
      </c>
      <c r="L191" s="48">
        <v>0</v>
      </c>
      <c r="M191" s="48">
        <v>25</v>
      </c>
      <c r="N191" s="135">
        <v>5000</v>
      </c>
      <c r="O191" s="48">
        <f t="shared" si="7"/>
        <v>6502.5</v>
      </c>
      <c r="P191" s="48">
        <f t="shared" si="6"/>
        <v>25000</v>
      </c>
      <c r="Q191" s="48">
        <f t="shared" si="8"/>
        <v>18497.5</v>
      </c>
    </row>
    <row r="192" spans="1:17" ht="21.95" customHeight="1" x14ac:dyDescent="0.25">
      <c r="A192" s="132">
        <v>181</v>
      </c>
      <c r="B192" s="138" t="s">
        <v>238</v>
      </c>
      <c r="C192" s="139" t="s">
        <v>482</v>
      </c>
      <c r="D192" s="138" t="s">
        <v>728</v>
      </c>
      <c r="E192" s="140" t="s">
        <v>730</v>
      </c>
      <c r="F192" s="33" t="s">
        <v>954</v>
      </c>
      <c r="G192" s="134" t="s">
        <v>809</v>
      </c>
      <c r="H192" s="48">
        <v>30000</v>
      </c>
      <c r="I192" s="48">
        <v>861</v>
      </c>
      <c r="J192" s="48">
        <v>912</v>
      </c>
      <c r="K192" s="135">
        <v>1190.1199999999999</v>
      </c>
      <c r="L192" s="48">
        <v>0</v>
      </c>
      <c r="M192" s="48">
        <v>25</v>
      </c>
      <c r="N192" s="135">
        <v>50</v>
      </c>
      <c r="O192" s="48">
        <f t="shared" si="7"/>
        <v>3038.12</v>
      </c>
      <c r="P192" s="48">
        <f t="shared" si="6"/>
        <v>30000</v>
      </c>
      <c r="Q192" s="48">
        <f t="shared" si="8"/>
        <v>26961.88</v>
      </c>
    </row>
    <row r="193" spans="1:17" ht="21.95" customHeight="1" x14ac:dyDescent="0.25">
      <c r="A193" s="132">
        <v>182</v>
      </c>
      <c r="B193" s="136" t="s">
        <v>736</v>
      </c>
      <c r="C193" s="137" t="s">
        <v>487</v>
      </c>
      <c r="D193" s="138" t="s">
        <v>728</v>
      </c>
      <c r="E193" s="141" t="s">
        <v>730</v>
      </c>
      <c r="F193" s="33" t="s">
        <v>950</v>
      </c>
      <c r="G193" s="134" t="s">
        <v>809</v>
      </c>
      <c r="H193" s="48">
        <v>40000</v>
      </c>
      <c r="I193" s="48">
        <v>1148</v>
      </c>
      <c r="J193" s="48">
        <v>1216</v>
      </c>
      <c r="K193" s="135">
        <v>0</v>
      </c>
      <c r="L193" s="48">
        <v>442.65</v>
      </c>
      <c r="M193" s="48">
        <v>25</v>
      </c>
      <c r="N193" s="135">
        <v>0</v>
      </c>
      <c r="O193" s="48">
        <f t="shared" si="7"/>
        <v>2831.65</v>
      </c>
      <c r="P193" s="48">
        <f t="shared" si="6"/>
        <v>40000</v>
      </c>
      <c r="Q193" s="48">
        <f t="shared" si="8"/>
        <v>37168.35</v>
      </c>
    </row>
    <row r="194" spans="1:17" ht="21.95" customHeight="1" x14ac:dyDescent="0.25">
      <c r="A194" s="132">
        <v>183</v>
      </c>
      <c r="B194" s="136" t="s">
        <v>17</v>
      </c>
      <c r="C194" s="137" t="s">
        <v>432</v>
      </c>
      <c r="D194" s="139" t="s">
        <v>728</v>
      </c>
      <c r="E194" s="141" t="s">
        <v>730</v>
      </c>
      <c r="F194" s="33" t="s">
        <v>954</v>
      </c>
      <c r="G194" s="134" t="s">
        <v>809</v>
      </c>
      <c r="H194" s="48">
        <v>25000</v>
      </c>
      <c r="I194" s="48">
        <v>717.5</v>
      </c>
      <c r="J194" s="48">
        <v>760</v>
      </c>
      <c r="K194" s="135">
        <v>0</v>
      </c>
      <c r="L194" s="48">
        <v>0</v>
      </c>
      <c r="M194" s="48">
        <v>25</v>
      </c>
      <c r="N194" s="135">
        <v>0</v>
      </c>
      <c r="O194" s="48">
        <f t="shared" si="7"/>
        <v>1502.5</v>
      </c>
      <c r="P194" s="48">
        <f t="shared" si="6"/>
        <v>25000</v>
      </c>
      <c r="Q194" s="48">
        <f t="shared" si="8"/>
        <v>23497.5</v>
      </c>
    </row>
    <row r="195" spans="1:17" ht="21.95" customHeight="1" x14ac:dyDescent="0.25">
      <c r="A195" s="132">
        <v>184</v>
      </c>
      <c r="B195" s="136" t="s">
        <v>151</v>
      </c>
      <c r="C195" s="137" t="s">
        <v>470</v>
      </c>
      <c r="D195" s="139" t="s">
        <v>728</v>
      </c>
      <c r="E195" s="141" t="s">
        <v>730</v>
      </c>
      <c r="F195" s="33" t="s">
        <v>954</v>
      </c>
      <c r="G195" s="134" t="s">
        <v>809</v>
      </c>
      <c r="H195" s="48">
        <v>13585.37</v>
      </c>
      <c r="I195" s="48">
        <v>389.9</v>
      </c>
      <c r="J195" s="48">
        <v>413</v>
      </c>
      <c r="K195" s="135">
        <v>0</v>
      </c>
      <c r="L195" s="48">
        <v>0</v>
      </c>
      <c r="M195" s="48">
        <v>25</v>
      </c>
      <c r="N195" s="135">
        <v>0</v>
      </c>
      <c r="O195" s="48">
        <f t="shared" si="7"/>
        <v>827.9</v>
      </c>
      <c r="P195" s="48">
        <f t="shared" si="6"/>
        <v>13585.37</v>
      </c>
      <c r="Q195" s="48">
        <f t="shared" si="8"/>
        <v>12757.470000000001</v>
      </c>
    </row>
    <row r="196" spans="1:17" ht="21.95" customHeight="1" x14ac:dyDescent="0.25">
      <c r="A196" s="132">
        <v>185</v>
      </c>
      <c r="B196" s="136" t="s">
        <v>357</v>
      </c>
      <c r="C196" s="137" t="s">
        <v>470</v>
      </c>
      <c r="D196" s="139" t="s">
        <v>728</v>
      </c>
      <c r="E196" s="141" t="s">
        <v>730</v>
      </c>
      <c r="F196" s="33" t="s">
        <v>954</v>
      </c>
      <c r="G196" s="134" t="s">
        <v>809</v>
      </c>
      <c r="H196" s="48">
        <v>26250</v>
      </c>
      <c r="I196" s="48">
        <v>753.38</v>
      </c>
      <c r="J196" s="48">
        <v>798</v>
      </c>
      <c r="K196" s="135">
        <v>0</v>
      </c>
      <c r="L196" s="48">
        <v>0</v>
      </c>
      <c r="M196" s="48">
        <v>25</v>
      </c>
      <c r="N196" s="135">
        <v>50</v>
      </c>
      <c r="O196" s="48">
        <f t="shared" si="7"/>
        <v>1626.38</v>
      </c>
      <c r="P196" s="48">
        <f t="shared" si="6"/>
        <v>26250</v>
      </c>
      <c r="Q196" s="48">
        <f t="shared" si="8"/>
        <v>24623.62</v>
      </c>
    </row>
    <row r="197" spans="1:17" ht="21.95" customHeight="1" x14ac:dyDescent="0.25">
      <c r="A197" s="132">
        <v>186</v>
      </c>
      <c r="B197" s="142" t="s">
        <v>317</v>
      </c>
      <c r="C197" s="137" t="s">
        <v>464</v>
      </c>
      <c r="D197" s="139" t="s">
        <v>728</v>
      </c>
      <c r="E197" s="141" t="s">
        <v>730</v>
      </c>
      <c r="F197" s="33" t="s">
        <v>956</v>
      </c>
      <c r="G197" s="134" t="s">
        <v>806</v>
      </c>
      <c r="H197" s="48">
        <v>30000</v>
      </c>
      <c r="I197" s="48">
        <v>861</v>
      </c>
      <c r="J197" s="48">
        <v>912</v>
      </c>
      <c r="K197" s="135">
        <v>0</v>
      </c>
      <c r="L197" s="48">
        <v>0</v>
      </c>
      <c r="M197" s="48">
        <v>25</v>
      </c>
      <c r="N197" s="135">
        <v>2910.83</v>
      </c>
      <c r="O197" s="48">
        <f t="shared" si="7"/>
        <v>4708.83</v>
      </c>
      <c r="P197" s="48">
        <f t="shared" si="6"/>
        <v>30000</v>
      </c>
      <c r="Q197" s="48">
        <f t="shared" si="8"/>
        <v>25291.17</v>
      </c>
    </row>
    <row r="198" spans="1:17" ht="21.95" customHeight="1" x14ac:dyDescent="0.25">
      <c r="A198" s="132">
        <v>187</v>
      </c>
      <c r="B198" s="132" t="s">
        <v>987</v>
      </c>
      <c r="C198" s="133" t="s">
        <v>434</v>
      </c>
      <c r="D198" s="138" t="s">
        <v>728</v>
      </c>
      <c r="E198" s="141" t="s">
        <v>730</v>
      </c>
      <c r="F198" s="33" t="s">
        <v>956</v>
      </c>
      <c r="G198" s="134" t="s">
        <v>806</v>
      </c>
      <c r="H198" s="48">
        <v>19085.400000000001</v>
      </c>
      <c r="I198" s="48">
        <v>547.75</v>
      </c>
      <c r="J198" s="48">
        <v>580.20000000000005</v>
      </c>
      <c r="K198" s="135">
        <v>0</v>
      </c>
      <c r="L198" s="48">
        <v>0</v>
      </c>
      <c r="M198" s="48">
        <v>25</v>
      </c>
      <c r="N198" s="135">
        <v>4137.74</v>
      </c>
      <c r="O198" s="48">
        <f t="shared" si="7"/>
        <v>5290.69</v>
      </c>
      <c r="P198" s="48">
        <f t="shared" si="6"/>
        <v>19085.400000000001</v>
      </c>
      <c r="Q198" s="48">
        <f t="shared" si="8"/>
        <v>13794.710000000003</v>
      </c>
    </row>
    <row r="199" spans="1:17" ht="21.95" customHeight="1" x14ac:dyDescent="0.25">
      <c r="A199" s="132">
        <v>188</v>
      </c>
      <c r="B199" s="136" t="s">
        <v>988</v>
      </c>
      <c r="C199" s="137" t="s">
        <v>484</v>
      </c>
      <c r="D199" s="138" t="s">
        <v>728</v>
      </c>
      <c r="E199" s="141" t="s">
        <v>730</v>
      </c>
      <c r="F199" s="33" t="s">
        <v>954</v>
      </c>
      <c r="G199" s="134" t="s">
        <v>809</v>
      </c>
      <c r="H199" s="48">
        <v>40000</v>
      </c>
      <c r="I199" s="48">
        <v>1148</v>
      </c>
      <c r="J199" s="48">
        <v>1216</v>
      </c>
      <c r="K199" s="135">
        <v>0</v>
      </c>
      <c r="L199" s="48">
        <v>442.65</v>
      </c>
      <c r="M199" s="48">
        <v>25</v>
      </c>
      <c r="N199" s="135">
        <v>0</v>
      </c>
      <c r="O199" s="48">
        <f t="shared" si="7"/>
        <v>2831.65</v>
      </c>
      <c r="P199" s="48">
        <f t="shared" si="6"/>
        <v>40000</v>
      </c>
      <c r="Q199" s="48">
        <f t="shared" si="8"/>
        <v>37168.35</v>
      </c>
    </row>
    <row r="200" spans="1:17" ht="21.95" customHeight="1" x14ac:dyDescent="0.25">
      <c r="A200" s="132">
        <v>189</v>
      </c>
      <c r="B200" s="138" t="s">
        <v>48</v>
      </c>
      <c r="C200" s="139" t="s">
        <v>443</v>
      </c>
      <c r="D200" s="138" t="s">
        <v>728</v>
      </c>
      <c r="E200" s="141" t="s">
        <v>730</v>
      </c>
      <c r="F200" s="33" t="s">
        <v>956</v>
      </c>
      <c r="G200" s="134" t="s">
        <v>809</v>
      </c>
      <c r="H200" s="48">
        <v>25000</v>
      </c>
      <c r="I200" s="48">
        <v>717.5</v>
      </c>
      <c r="J200" s="48">
        <v>760</v>
      </c>
      <c r="K200" s="135">
        <v>1190.1199999999999</v>
      </c>
      <c r="L200" s="48">
        <v>0</v>
      </c>
      <c r="M200" s="48">
        <v>25</v>
      </c>
      <c r="N200" s="135">
        <v>5434.71</v>
      </c>
      <c r="O200" s="48">
        <f t="shared" si="7"/>
        <v>8127.33</v>
      </c>
      <c r="P200" s="48">
        <f t="shared" si="6"/>
        <v>25000</v>
      </c>
      <c r="Q200" s="48">
        <f t="shared" si="8"/>
        <v>16872.669999999998</v>
      </c>
    </row>
    <row r="201" spans="1:17" ht="21.95" customHeight="1" x14ac:dyDescent="0.25">
      <c r="A201" s="132">
        <v>190</v>
      </c>
      <c r="B201" s="138" t="s">
        <v>325</v>
      </c>
      <c r="C201" s="139" t="s">
        <v>443</v>
      </c>
      <c r="D201" s="139" t="s">
        <v>728</v>
      </c>
      <c r="E201" s="140" t="s">
        <v>730</v>
      </c>
      <c r="F201" s="33" t="s">
        <v>954</v>
      </c>
      <c r="G201" s="134" t="s">
        <v>809</v>
      </c>
      <c r="H201" s="48">
        <v>30000</v>
      </c>
      <c r="I201" s="48">
        <v>861</v>
      </c>
      <c r="J201" s="48">
        <v>912</v>
      </c>
      <c r="K201" s="135">
        <v>0</v>
      </c>
      <c r="L201" s="48">
        <v>0</v>
      </c>
      <c r="M201" s="48">
        <v>25</v>
      </c>
      <c r="N201" s="135">
        <v>0</v>
      </c>
      <c r="O201" s="48">
        <f t="shared" si="7"/>
        <v>1798</v>
      </c>
      <c r="P201" s="48">
        <f t="shared" si="6"/>
        <v>30000</v>
      </c>
      <c r="Q201" s="48">
        <f t="shared" si="8"/>
        <v>28202</v>
      </c>
    </row>
    <row r="202" spans="1:17" ht="21.95" customHeight="1" x14ac:dyDescent="0.25">
      <c r="A202" s="132">
        <v>191</v>
      </c>
      <c r="B202" s="138" t="s">
        <v>579</v>
      </c>
      <c r="C202" s="139" t="s">
        <v>443</v>
      </c>
      <c r="D202" s="139" t="s">
        <v>728</v>
      </c>
      <c r="E202" s="140" t="s">
        <v>730</v>
      </c>
      <c r="F202" s="33" t="s">
        <v>954</v>
      </c>
      <c r="G202" s="134" t="s">
        <v>809</v>
      </c>
      <c r="H202" s="48">
        <v>22706.25</v>
      </c>
      <c r="I202" s="48">
        <v>651.66999999999996</v>
      </c>
      <c r="J202" s="48">
        <v>690.27</v>
      </c>
      <c r="K202" s="135">
        <v>0</v>
      </c>
      <c r="L202" s="48">
        <v>0</v>
      </c>
      <c r="M202" s="48">
        <v>25</v>
      </c>
      <c r="N202" s="135">
        <v>0</v>
      </c>
      <c r="O202" s="48">
        <f t="shared" si="7"/>
        <v>1366.94</v>
      </c>
      <c r="P202" s="48">
        <f t="shared" si="6"/>
        <v>22706.25</v>
      </c>
      <c r="Q202" s="48">
        <f t="shared" si="8"/>
        <v>21339.31</v>
      </c>
    </row>
    <row r="203" spans="1:17" ht="21.95" customHeight="1" x14ac:dyDescent="0.25">
      <c r="A203" s="132">
        <v>192</v>
      </c>
      <c r="B203" s="136" t="s">
        <v>102</v>
      </c>
      <c r="C203" s="137" t="s">
        <v>461</v>
      </c>
      <c r="D203" s="139" t="s">
        <v>728</v>
      </c>
      <c r="E203" s="141" t="s">
        <v>730</v>
      </c>
      <c r="F203" s="33" t="s">
        <v>954</v>
      </c>
      <c r="G203" s="134" t="s">
        <v>809</v>
      </c>
      <c r="H203" s="48">
        <v>25000</v>
      </c>
      <c r="I203" s="48">
        <v>717.5</v>
      </c>
      <c r="J203" s="48">
        <v>760</v>
      </c>
      <c r="K203" s="135">
        <v>0</v>
      </c>
      <c r="L203" s="48">
        <v>0</v>
      </c>
      <c r="M203" s="48">
        <v>25</v>
      </c>
      <c r="N203" s="135">
        <v>0</v>
      </c>
      <c r="O203" s="48">
        <f t="shared" si="7"/>
        <v>1502.5</v>
      </c>
      <c r="P203" s="48">
        <f t="shared" si="6"/>
        <v>25000</v>
      </c>
      <c r="Q203" s="48">
        <f t="shared" si="8"/>
        <v>23497.5</v>
      </c>
    </row>
    <row r="204" spans="1:17" ht="21.95" customHeight="1" x14ac:dyDescent="0.25">
      <c r="A204" s="132">
        <v>193</v>
      </c>
      <c r="B204" s="138" t="s">
        <v>108</v>
      </c>
      <c r="C204" s="139" t="s">
        <v>461</v>
      </c>
      <c r="D204" s="139" t="s">
        <v>728</v>
      </c>
      <c r="E204" s="140" t="s">
        <v>730</v>
      </c>
      <c r="F204" s="33" t="s">
        <v>954</v>
      </c>
      <c r="G204" s="134" t="s">
        <v>809</v>
      </c>
      <c r="H204" s="48">
        <v>25000</v>
      </c>
      <c r="I204" s="48">
        <v>717.5</v>
      </c>
      <c r="J204" s="48">
        <v>760</v>
      </c>
      <c r="K204" s="135">
        <v>0</v>
      </c>
      <c r="L204" s="48">
        <v>0</v>
      </c>
      <c r="M204" s="48">
        <v>25</v>
      </c>
      <c r="N204" s="135">
        <v>3542.71</v>
      </c>
      <c r="O204" s="48">
        <f t="shared" si="7"/>
        <v>5045.21</v>
      </c>
      <c r="P204" s="48">
        <f t="shared" ref="P204:P267" si="9">H204</f>
        <v>25000</v>
      </c>
      <c r="Q204" s="48">
        <f t="shared" si="8"/>
        <v>19954.79</v>
      </c>
    </row>
    <row r="205" spans="1:17" ht="21.95" customHeight="1" x14ac:dyDescent="0.25">
      <c r="A205" s="132">
        <v>194</v>
      </c>
      <c r="B205" s="138" t="s">
        <v>199</v>
      </c>
      <c r="C205" s="139" t="s">
        <v>461</v>
      </c>
      <c r="D205" s="139" t="s">
        <v>728</v>
      </c>
      <c r="E205" s="141" t="s">
        <v>730</v>
      </c>
      <c r="F205" s="33" t="s">
        <v>956</v>
      </c>
      <c r="G205" s="134" t="s">
        <v>809</v>
      </c>
      <c r="H205" s="48">
        <v>16500</v>
      </c>
      <c r="I205" s="48">
        <v>473.55</v>
      </c>
      <c r="J205" s="48">
        <v>501.6</v>
      </c>
      <c r="K205" s="135">
        <v>0</v>
      </c>
      <c r="L205" s="48">
        <v>0</v>
      </c>
      <c r="M205" s="48">
        <v>25</v>
      </c>
      <c r="N205" s="135">
        <v>589</v>
      </c>
      <c r="O205" s="48">
        <f t="shared" ref="O205:O268" si="10">I205+J205+K205+L205+M205+N205</f>
        <v>1589.15</v>
      </c>
      <c r="P205" s="48">
        <f t="shared" si="9"/>
        <v>16500</v>
      </c>
      <c r="Q205" s="48">
        <f t="shared" ref="Q205:Q268" si="11">P205-O205</f>
        <v>14910.85</v>
      </c>
    </row>
    <row r="206" spans="1:17" ht="21.95" customHeight="1" x14ac:dyDescent="0.25">
      <c r="A206" s="132">
        <v>195</v>
      </c>
      <c r="B206" s="138" t="s">
        <v>218</v>
      </c>
      <c r="C206" s="139" t="s">
        <v>461</v>
      </c>
      <c r="D206" s="139" t="s">
        <v>728</v>
      </c>
      <c r="E206" s="140" t="s">
        <v>730</v>
      </c>
      <c r="F206" s="33" t="s">
        <v>956</v>
      </c>
      <c r="G206" s="134" t="s">
        <v>809</v>
      </c>
      <c r="H206" s="48">
        <v>16500</v>
      </c>
      <c r="I206" s="48">
        <v>473.55</v>
      </c>
      <c r="J206" s="48">
        <v>501.6</v>
      </c>
      <c r="K206" s="135">
        <v>0</v>
      </c>
      <c r="L206" s="48">
        <v>0</v>
      </c>
      <c r="M206" s="48">
        <v>25</v>
      </c>
      <c r="N206" s="135">
        <v>0</v>
      </c>
      <c r="O206" s="48">
        <f t="shared" si="10"/>
        <v>1000.1500000000001</v>
      </c>
      <c r="P206" s="48">
        <f t="shared" si="9"/>
        <v>16500</v>
      </c>
      <c r="Q206" s="48">
        <f t="shared" si="11"/>
        <v>15499.85</v>
      </c>
    </row>
    <row r="207" spans="1:17" ht="21.95" customHeight="1" x14ac:dyDescent="0.25">
      <c r="A207" s="132">
        <v>196</v>
      </c>
      <c r="B207" s="138" t="s">
        <v>989</v>
      </c>
      <c r="C207" s="139" t="s">
        <v>461</v>
      </c>
      <c r="D207" s="139" t="s">
        <v>728</v>
      </c>
      <c r="E207" s="141" t="s">
        <v>730</v>
      </c>
      <c r="F207" s="33" t="s">
        <v>954</v>
      </c>
      <c r="G207" s="134" t="s">
        <v>809</v>
      </c>
      <c r="H207" s="48">
        <v>22000</v>
      </c>
      <c r="I207" s="48">
        <v>631.4</v>
      </c>
      <c r="J207" s="48">
        <v>668.8</v>
      </c>
      <c r="K207" s="135">
        <v>0</v>
      </c>
      <c r="L207" s="48">
        <v>0</v>
      </c>
      <c r="M207" s="48">
        <v>25</v>
      </c>
      <c r="N207" s="135">
        <v>0</v>
      </c>
      <c r="O207" s="48">
        <f t="shared" si="10"/>
        <v>1325.1999999999998</v>
      </c>
      <c r="P207" s="48">
        <f t="shared" si="9"/>
        <v>22000</v>
      </c>
      <c r="Q207" s="48">
        <f t="shared" si="11"/>
        <v>20674.8</v>
      </c>
    </row>
    <row r="208" spans="1:17" ht="21.95" customHeight="1" x14ac:dyDescent="0.25">
      <c r="A208" s="132">
        <v>197</v>
      </c>
      <c r="B208" s="136" t="s">
        <v>746</v>
      </c>
      <c r="C208" s="137" t="s">
        <v>560</v>
      </c>
      <c r="D208" s="139" t="s">
        <v>728</v>
      </c>
      <c r="E208" s="141" t="s">
        <v>726</v>
      </c>
      <c r="F208" s="33" t="s">
        <v>950</v>
      </c>
      <c r="G208" s="134" t="s">
        <v>809</v>
      </c>
      <c r="H208" s="48">
        <v>50450</v>
      </c>
      <c r="I208" s="48">
        <v>1447.92</v>
      </c>
      <c r="J208" s="48">
        <v>1533.68</v>
      </c>
      <c r="K208" s="135">
        <v>0</v>
      </c>
      <c r="L208" s="48">
        <v>1917.51</v>
      </c>
      <c r="M208" s="48">
        <v>25</v>
      </c>
      <c r="N208" s="135">
        <v>20505.36</v>
      </c>
      <c r="O208" s="48">
        <f t="shared" si="10"/>
        <v>25429.47</v>
      </c>
      <c r="P208" s="48">
        <f t="shared" si="9"/>
        <v>50450</v>
      </c>
      <c r="Q208" s="48">
        <f t="shared" si="11"/>
        <v>25020.53</v>
      </c>
    </row>
    <row r="209" spans="1:17" ht="21.95" customHeight="1" x14ac:dyDescent="0.25">
      <c r="A209" s="132">
        <v>198</v>
      </c>
      <c r="B209" s="136" t="s">
        <v>748</v>
      </c>
      <c r="C209" s="154" t="s">
        <v>749</v>
      </c>
      <c r="D209" s="139" t="s">
        <v>728</v>
      </c>
      <c r="E209" s="146" t="s">
        <v>726</v>
      </c>
      <c r="F209" s="33" t="s">
        <v>954</v>
      </c>
      <c r="G209" s="134" t="s">
        <v>806</v>
      </c>
      <c r="H209" s="48">
        <v>30000</v>
      </c>
      <c r="I209" s="48">
        <v>861</v>
      </c>
      <c r="J209" s="48">
        <v>912</v>
      </c>
      <c r="K209" s="135">
        <v>0</v>
      </c>
      <c r="L209" s="48">
        <v>0</v>
      </c>
      <c r="M209" s="48">
        <v>25</v>
      </c>
      <c r="N209" s="135">
        <v>0</v>
      </c>
      <c r="O209" s="48">
        <f t="shared" si="10"/>
        <v>1798</v>
      </c>
      <c r="P209" s="48">
        <f t="shared" si="9"/>
        <v>30000</v>
      </c>
      <c r="Q209" s="48">
        <f t="shared" si="11"/>
        <v>28202</v>
      </c>
    </row>
    <row r="210" spans="1:17" ht="21.95" customHeight="1" x14ac:dyDescent="0.25">
      <c r="A210" s="132">
        <v>199</v>
      </c>
      <c r="B210" s="136" t="s">
        <v>180</v>
      </c>
      <c r="C210" s="137" t="s">
        <v>966</v>
      </c>
      <c r="D210" s="139" t="s">
        <v>728</v>
      </c>
      <c r="E210" s="141" t="s">
        <v>726</v>
      </c>
      <c r="F210" s="33" t="s">
        <v>954</v>
      </c>
      <c r="G210" s="134" t="s">
        <v>809</v>
      </c>
      <c r="H210" s="48">
        <v>20608.740000000002</v>
      </c>
      <c r="I210" s="48">
        <v>591.47</v>
      </c>
      <c r="J210" s="48">
        <v>626.51</v>
      </c>
      <c r="K210" s="135">
        <v>0</v>
      </c>
      <c r="L210" s="48">
        <v>0</v>
      </c>
      <c r="M210" s="48">
        <v>25</v>
      </c>
      <c r="N210" s="135">
        <v>50</v>
      </c>
      <c r="O210" s="48">
        <f t="shared" si="10"/>
        <v>1292.98</v>
      </c>
      <c r="P210" s="48">
        <f t="shared" si="9"/>
        <v>20608.740000000002</v>
      </c>
      <c r="Q210" s="48">
        <f t="shared" si="11"/>
        <v>19315.760000000002</v>
      </c>
    </row>
    <row r="211" spans="1:17" ht="21.95" customHeight="1" x14ac:dyDescent="0.25">
      <c r="A211" s="132">
        <v>200</v>
      </c>
      <c r="B211" s="132" t="s">
        <v>338</v>
      </c>
      <c r="C211" s="133" t="s">
        <v>966</v>
      </c>
      <c r="D211" s="139" t="s">
        <v>728</v>
      </c>
      <c r="E211" s="155" t="s">
        <v>726</v>
      </c>
      <c r="F211" s="33" t="s">
        <v>954</v>
      </c>
      <c r="G211" s="134" t="s">
        <v>806</v>
      </c>
      <c r="H211" s="48">
        <v>13282.5</v>
      </c>
      <c r="I211" s="48">
        <v>381.21</v>
      </c>
      <c r="J211" s="48">
        <v>403.79</v>
      </c>
      <c r="K211" s="135">
        <v>1190.1199999999999</v>
      </c>
      <c r="L211" s="48">
        <v>0</v>
      </c>
      <c r="M211" s="48">
        <v>25</v>
      </c>
      <c r="N211" s="135">
        <v>0</v>
      </c>
      <c r="O211" s="48">
        <f t="shared" si="10"/>
        <v>2000.12</v>
      </c>
      <c r="P211" s="48">
        <f t="shared" si="9"/>
        <v>13282.5</v>
      </c>
      <c r="Q211" s="48">
        <f t="shared" si="11"/>
        <v>11282.380000000001</v>
      </c>
    </row>
    <row r="212" spans="1:17" ht="21.95" customHeight="1" x14ac:dyDescent="0.25">
      <c r="A212" s="132">
        <v>201</v>
      </c>
      <c r="B212" s="138" t="s">
        <v>113</v>
      </c>
      <c r="C212" s="139" t="s">
        <v>436</v>
      </c>
      <c r="D212" s="139" t="s">
        <v>728</v>
      </c>
      <c r="E212" s="155" t="s">
        <v>726</v>
      </c>
      <c r="F212" s="33" t="s">
        <v>954</v>
      </c>
      <c r="G212" s="134" t="s">
        <v>809</v>
      </c>
      <c r="H212" s="48">
        <v>10000</v>
      </c>
      <c r="I212" s="48">
        <v>287</v>
      </c>
      <c r="J212" s="48">
        <v>304</v>
      </c>
      <c r="K212" s="135">
        <v>0</v>
      </c>
      <c r="L212" s="48">
        <v>0</v>
      </c>
      <c r="M212" s="48">
        <v>25</v>
      </c>
      <c r="N212" s="135">
        <v>0</v>
      </c>
      <c r="O212" s="48">
        <f t="shared" si="10"/>
        <v>616</v>
      </c>
      <c r="P212" s="48">
        <f t="shared" si="9"/>
        <v>10000</v>
      </c>
      <c r="Q212" s="48">
        <f t="shared" si="11"/>
        <v>9384</v>
      </c>
    </row>
    <row r="213" spans="1:17" ht="21.95" customHeight="1" x14ac:dyDescent="0.25">
      <c r="A213" s="132">
        <v>202</v>
      </c>
      <c r="B213" s="136" t="s">
        <v>600</v>
      </c>
      <c r="C213" s="137" t="s">
        <v>434</v>
      </c>
      <c r="D213" s="139" t="s">
        <v>728</v>
      </c>
      <c r="E213" s="141" t="s">
        <v>726</v>
      </c>
      <c r="F213" s="33" t="s">
        <v>954</v>
      </c>
      <c r="G213" s="134" t="s">
        <v>806</v>
      </c>
      <c r="H213" s="48">
        <v>16500</v>
      </c>
      <c r="I213" s="48">
        <v>473.55</v>
      </c>
      <c r="J213" s="48">
        <v>501.6</v>
      </c>
      <c r="K213" s="135">
        <v>0</v>
      </c>
      <c r="L213" s="48">
        <v>0</v>
      </c>
      <c r="M213" s="48">
        <v>25</v>
      </c>
      <c r="N213" s="135">
        <v>0</v>
      </c>
      <c r="O213" s="48">
        <f t="shared" si="10"/>
        <v>1000.1500000000001</v>
      </c>
      <c r="P213" s="48">
        <f t="shared" si="9"/>
        <v>16500</v>
      </c>
      <c r="Q213" s="48">
        <f t="shared" si="11"/>
        <v>15499.85</v>
      </c>
    </row>
    <row r="214" spans="1:17" ht="21.95" customHeight="1" x14ac:dyDescent="0.25">
      <c r="A214" s="132">
        <v>203</v>
      </c>
      <c r="B214" s="138" t="s">
        <v>708</v>
      </c>
      <c r="C214" s="139" t="s">
        <v>431</v>
      </c>
      <c r="D214" s="139" t="s">
        <v>728</v>
      </c>
      <c r="E214" s="155" t="s">
        <v>726</v>
      </c>
      <c r="F214" s="33" t="s">
        <v>954</v>
      </c>
      <c r="G214" s="134" t="s">
        <v>806</v>
      </c>
      <c r="H214" s="48">
        <v>18700</v>
      </c>
      <c r="I214" s="48">
        <v>536.69000000000005</v>
      </c>
      <c r="J214" s="48">
        <v>568.48</v>
      </c>
      <c r="K214" s="135">
        <v>0</v>
      </c>
      <c r="L214" s="48">
        <v>0</v>
      </c>
      <c r="M214" s="48">
        <v>25</v>
      </c>
      <c r="N214" s="135">
        <v>50</v>
      </c>
      <c r="O214" s="48">
        <f t="shared" si="10"/>
        <v>1180.17</v>
      </c>
      <c r="P214" s="48">
        <f t="shared" si="9"/>
        <v>18700</v>
      </c>
      <c r="Q214" s="48">
        <f t="shared" si="11"/>
        <v>17519.830000000002</v>
      </c>
    </row>
    <row r="215" spans="1:17" ht="21.95" customHeight="1" x14ac:dyDescent="0.25">
      <c r="A215" s="132">
        <v>204</v>
      </c>
      <c r="B215" s="138" t="s">
        <v>19</v>
      </c>
      <c r="C215" s="139" t="s">
        <v>431</v>
      </c>
      <c r="D215" s="139" t="s">
        <v>728</v>
      </c>
      <c r="E215" s="139" t="s">
        <v>726</v>
      </c>
      <c r="F215" s="33" t="s">
        <v>954</v>
      </c>
      <c r="G215" s="134" t="s">
        <v>806</v>
      </c>
      <c r="H215" s="48">
        <v>16500</v>
      </c>
      <c r="I215" s="48">
        <v>473.55</v>
      </c>
      <c r="J215" s="48">
        <v>501.6</v>
      </c>
      <c r="K215" s="135">
        <v>0</v>
      </c>
      <c r="L215" s="48">
        <v>0</v>
      </c>
      <c r="M215" s="48">
        <v>25</v>
      </c>
      <c r="N215" s="135">
        <v>50</v>
      </c>
      <c r="O215" s="48">
        <f t="shared" si="10"/>
        <v>1050.1500000000001</v>
      </c>
      <c r="P215" s="48">
        <f t="shared" si="9"/>
        <v>16500</v>
      </c>
      <c r="Q215" s="48">
        <f t="shared" si="11"/>
        <v>15449.85</v>
      </c>
    </row>
    <row r="216" spans="1:17" ht="21.95" customHeight="1" x14ac:dyDescent="0.25">
      <c r="A216" s="132">
        <v>205</v>
      </c>
      <c r="B216" s="138" t="s">
        <v>28</v>
      </c>
      <c r="C216" s="139" t="s">
        <v>431</v>
      </c>
      <c r="D216" s="139" t="s">
        <v>728</v>
      </c>
      <c r="E216" s="139" t="s">
        <v>726</v>
      </c>
      <c r="F216" s="33" t="s">
        <v>954</v>
      </c>
      <c r="G216" s="134" t="s">
        <v>809</v>
      </c>
      <c r="H216" s="48">
        <v>16500</v>
      </c>
      <c r="I216" s="48">
        <v>473.55</v>
      </c>
      <c r="J216" s="48">
        <v>501.6</v>
      </c>
      <c r="K216" s="135">
        <v>0</v>
      </c>
      <c r="L216" s="48">
        <v>0</v>
      </c>
      <c r="M216" s="48">
        <v>25</v>
      </c>
      <c r="N216" s="135">
        <v>50</v>
      </c>
      <c r="O216" s="48">
        <f t="shared" si="10"/>
        <v>1050.1500000000001</v>
      </c>
      <c r="P216" s="48">
        <f t="shared" si="9"/>
        <v>16500</v>
      </c>
      <c r="Q216" s="48">
        <f t="shared" si="11"/>
        <v>15449.85</v>
      </c>
    </row>
    <row r="217" spans="1:17" ht="21.95" customHeight="1" x14ac:dyDescent="0.25">
      <c r="A217" s="132">
        <v>206</v>
      </c>
      <c r="B217" s="136" t="s">
        <v>38</v>
      </c>
      <c r="C217" s="137" t="s">
        <v>431</v>
      </c>
      <c r="D217" s="139" t="s">
        <v>728</v>
      </c>
      <c r="E217" s="141" t="s">
        <v>726</v>
      </c>
      <c r="F217" s="33" t="s">
        <v>954</v>
      </c>
      <c r="G217" s="134" t="s">
        <v>806</v>
      </c>
      <c r="H217" s="48">
        <v>10000</v>
      </c>
      <c r="I217" s="48">
        <v>287</v>
      </c>
      <c r="J217" s="48">
        <v>304</v>
      </c>
      <c r="K217" s="135">
        <v>0</v>
      </c>
      <c r="L217" s="48">
        <v>0</v>
      </c>
      <c r="M217" s="48">
        <v>25</v>
      </c>
      <c r="N217" s="135">
        <v>0</v>
      </c>
      <c r="O217" s="48">
        <f t="shared" si="10"/>
        <v>616</v>
      </c>
      <c r="P217" s="48">
        <f t="shared" si="9"/>
        <v>10000</v>
      </c>
      <c r="Q217" s="48">
        <f t="shared" si="11"/>
        <v>9384</v>
      </c>
    </row>
    <row r="218" spans="1:17" ht="19.899999999999999" customHeight="1" x14ac:dyDescent="0.25">
      <c r="A218" s="132">
        <v>207</v>
      </c>
      <c r="B218" s="136" t="s">
        <v>44</v>
      </c>
      <c r="C218" s="137" t="s">
        <v>431</v>
      </c>
      <c r="D218" s="139" t="s">
        <v>728</v>
      </c>
      <c r="E218" s="141" t="s">
        <v>726</v>
      </c>
      <c r="F218" s="33" t="s">
        <v>954</v>
      </c>
      <c r="G218" s="134" t="s">
        <v>806</v>
      </c>
      <c r="H218" s="48">
        <v>10000</v>
      </c>
      <c r="I218" s="48">
        <v>287</v>
      </c>
      <c r="J218" s="48">
        <v>304</v>
      </c>
      <c r="K218" s="135">
        <v>0</v>
      </c>
      <c r="L218" s="48">
        <v>0</v>
      </c>
      <c r="M218" s="48">
        <v>25</v>
      </c>
      <c r="N218" s="135">
        <v>0</v>
      </c>
      <c r="O218" s="48">
        <f t="shared" si="10"/>
        <v>616</v>
      </c>
      <c r="P218" s="48">
        <f t="shared" si="9"/>
        <v>10000</v>
      </c>
      <c r="Q218" s="48">
        <f t="shared" si="11"/>
        <v>9384</v>
      </c>
    </row>
    <row r="219" spans="1:17" ht="21.95" customHeight="1" x14ac:dyDescent="0.25">
      <c r="A219" s="132">
        <v>208</v>
      </c>
      <c r="B219" s="138" t="s">
        <v>45</v>
      </c>
      <c r="C219" s="139" t="s">
        <v>431</v>
      </c>
      <c r="D219" s="139" t="s">
        <v>728</v>
      </c>
      <c r="E219" s="139" t="s">
        <v>726</v>
      </c>
      <c r="F219" s="33" t="s">
        <v>956</v>
      </c>
      <c r="G219" s="134" t="s">
        <v>806</v>
      </c>
      <c r="H219" s="48">
        <v>10000</v>
      </c>
      <c r="I219" s="48">
        <v>287</v>
      </c>
      <c r="J219" s="48">
        <v>304</v>
      </c>
      <c r="K219" s="135">
        <v>0</v>
      </c>
      <c r="L219" s="48">
        <v>0</v>
      </c>
      <c r="M219" s="48">
        <v>25</v>
      </c>
      <c r="N219" s="135">
        <v>0</v>
      </c>
      <c r="O219" s="48">
        <f t="shared" si="10"/>
        <v>616</v>
      </c>
      <c r="P219" s="48">
        <f t="shared" si="9"/>
        <v>10000</v>
      </c>
      <c r="Q219" s="48">
        <f t="shared" si="11"/>
        <v>9384</v>
      </c>
    </row>
    <row r="220" spans="1:17" ht="21.95" customHeight="1" x14ac:dyDescent="0.25">
      <c r="A220" s="132">
        <v>209</v>
      </c>
      <c r="B220" s="138" t="s">
        <v>46</v>
      </c>
      <c r="C220" s="139" t="s">
        <v>431</v>
      </c>
      <c r="D220" s="139" t="s">
        <v>728</v>
      </c>
      <c r="E220" s="139" t="s">
        <v>726</v>
      </c>
      <c r="F220" s="33" t="s">
        <v>956</v>
      </c>
      <c r="G220" s="134" t="s">
        <v>806</v>
      </c>
      <c r="H220" s="48">
        <v>16500</v>
      </c>
      <c r="I220" s="48">
        <v>473.55</v>
      </c>
      <c r="J220" s="48">
        <v>501.6</v>
      </c>
      <c r="K220" s="135">
        <v>0</v>
      </c>
      <c r="L220" s="48">
        <v>0</v>
      </c>
      <c r="M220" s="48">
        <v>25</v>
      </c>
      <c r="N220" s="135">
        <v>0</v>
      </c>
      <c r="O220" s="48">
        <f t="shared" si="10"/>
        <v>1000.1500000000001</v>
      </c>
      <c r="P220" s="48">
        <f t="shared" si="9"/>
        <v>16500</v>
      </c>
      <c r="Q220" s="48">
        <f t="shared" si="11"/>
        <v>15499.85</v>
      </c>
    </row>
    <row r="221" spans="1:17" ht="21.95" customHeight="1" x14ac:dyDescent="0.25">
      <c r="A221" s="132">
        <v>210</v>
      </c>
      <c r="B221" s="138" t="s">
        <v>71</v>
      </c>
      <c r="C221" s="139" t="s">
        <v>431</v>
      </c>
      <c r="D221" s="139" t="s">
        <v>728</v>
      </c>
      <c r="E221" s="139" t="s">
        <v>726</v>
      </c>
      <c r="F221" s="33" t="s">
        <v>956</v>
      </c>
      <c r="G221" s="134" t="s">
        <v>806</v>
      </c>
      <c r="H221" s="48">
        <v>18700</v>
      </c>
      <c r="I221" s="48">
        <v>536.69000000000005</v>
      </c>
      <c r="J221" s="48">
        <v>568.48</v>
      </c>
      <c r="K221" s="135">
        <v>0</v>
      </c>
      <c r="L221" s="48">
        <v>0</v>
      </c>
      <c r="M221" s="48">
        <v>25</v>
      </c>
      <c r="N221" s="135">
        <v>589</v>
      </c>
      <c r="O221" s="48">
        <f t="shared" si="10"/>
        <v>1719.17</v>
      </c>
      <c r="P221" s="48">
        <f t="shared" si="9"/>
        <v>18700</v>
      </c>
      <c r="Q221" s="48">
        <f t="shared" si="11"/>
        <v>16980.830000000002</v>
      </c>
    </row>
    <row r="222" spans="1:17" ht="21.95" customHeight="1" x14ac:dyDescent="0.25">
      <c r="A222" s="132">
        <v>211</v>
      </c>
      <c r="B222" s="136" t="s">
        <v>75</v>
      </c>
      <c r="C222" s="137" t="s">
        <v>431</v>
      </c>
      <c r="D222" s="139" t="s">
        <v>728</v>
      </c>
      <c r="E222" s="141" t="s">
        <v>726</v>
      </c>
      <c r="F222" s="33" t="s">
        <v>956</v>
      </c>
      <c r="G222" s="134" t="s">
        <v>809</v>
      </c>
      <c r="H222" s="48">
        <v>19667.96</v>
      </c>
      <c r="I222" s="48">
        <v>564.47</v>
      </c>
      <c r="J222" s="48">
        <v>597.91</v>
      </c>
      <c r="K222" s="135">
        <v>0</v>
      </c>
      <c r="L222" s="48">
        <v>0</v>
      </c>
      <c r="M222" s="48">
        <v>25</v>
      </c>
      <c r="N222" s="135">
        <v>50</v>
      </c>
      <c r="O222" s="48">
        <f t="shared" si="10"/>
        <v>1237.3800000000001</v>
      </c>
      <c r="P222" s="48">
        <f t="shared" si="9"/>
        <v>19667.96</v>
      </c>
      <c r="Q222" s="48">
        <f t="shared" si="11"/>
        <v>18430.579999999998</v>
      </c>
    </row>
    <row r="223" spans="1:17" ht="21.95" customHeight="1" x14ac:dyDescent="0.25">
      <c r="A223" s="132">
        <v>212</v>
      </c>
      <c r="B223" s="136" t="s">
        <v>109</v>
      </c>
      <c r="C223" s="137" t="s">
        <v>431</v>
      </c>
      <c r="D223" s="139" t="s">
        <v>728</v>
      </c>
      <c r="E223" s="141" t="s">
        <v>726</v>
      </c>
      <c r="F223" s="33" t="s">
        <v>956</v>
      </c>
      <c r="G223" s="134" t="s">
        <v>806</v>
      </c>
      <c r="H223" s="48">
        <v>16500</v>
      </c>
      <c r="I223" s="48">
        <v>473.55</v>
      </c>
      <c r="J223" s="48">
        <v>501.6</v>
      </c>
      <c r="K223" s="135">
        <v>0</v>
      </c>
      <c r="L223" s="48">
        <v>0</v>
      </c>
      <c r="M223" s="48">
        <v>25</v>
      </c>
      <c r="N223" s="135">
        <v>50</v>
      </c>
      <c r="O223" s="48">
        <f t="shared" si="10"/>
        <v>1050.1500000000001</v>
      </c>
      <c r="P223" s="48">
        <f t="shared" si="9"/>
        <v>16500</v>
      </c>
      <c r="Q223" s="48">
        <f t="shared" si="11"/>
        <v>15449.85</v>
      </c>
    </row>
    <row r="224" spans="1:17" ht="21.95" customHeight="1" x14ac:dyDescent="0.25">
      <c r="A224" s="132">
        <v>213</v>
      </c>
      <c r="B224" s="136" t="s">
        <v>111</v>
      </c>
      <c r="C224" s="137" t="s">
        <v>431</v>
      </c>
      <c r="D224" s="139" t="s">
        <v>728</v>
      </c>
      <c r="E224" s="141" t="s">
        <v>726</v>
      </c>
      <c r="F224" s="33" t="s">
        <v>956</v>
      </c>
      <c r="G224" s="134" t="s">
        <v>806</v>
      </c>
      <c r="H224" s="48">
        <v>16500</v>
      </c>
      <c r="I224" s="48">
        <v>473.55</v>
      </c>
      <c r="J224" s="48">
        <v>501.6</v>
      </c>
      <c r="K224" s="135">
        <v>0</v>
      </c>
      <c r="L224" s="48">
        <v>0</v>
      </c>
      <c r="M224" s="48">
        <v>25</v>
      </c>
      <c r="N224" s="135">
        <v>50</v>
      </c>
      <c r="O224" s="48">
        <f t="shared" si="10"/>
        <v>1050.1500000000001</v>
      </c>
      <c r="P224" s="48">
        <f t="shared" si="9"/>
        <v>16500</v>
      </c>
      <c r="Q224" s="48">
        <f t="shared" si="11"/>
        <v>15449.85</v>
      </c>
    </row>
    <row r="225" spans="1:17" ht="21.95" customHeight="1" x14ac:dyDescent="0.25">
      <c r="A225" s="132">
        <v>214</v>
      </c>
      <c r="B225" s="138" t="s">
        <v>79</v>
      </c>
      <c r="C225" s="137" t="s">
        <v>431</v>
      </c>
      <c r="D225" s="139" t="s">
        <v>728</v>
      </c>
      <c r="E225" s="141" t="s">
        <v>726</v>
      </c>
      <c r="F225" s="33" t="s">
        <v>954</v>
      </c>
      <c r="G225" s="134" t="s">
        <v>806</v>
      </c>
      <c r="H225" s="48">
        <v>16500</v>
      </c>
      <c r="I225" s="48">
        <v>473.55</v>
      </c>
      <c r="J225" s="48">
        <v>501.6</v>
      </c>
      <c r="K225" s="135">
        <v>0</v>
      </c>
      <c r="L225" s="48">
        <v>0</v>
      </c>
      <c r="M225" s="48">
        <v>25</v>
      </c>
      <c r="N225" s="135">
        <v>2439.7600000000002</v>
      </c>
      <c r="O225" s="48">
        <f t="shared" si="10"/>
        <v>3439.9100000000003</v>
      </c>
      <c r="P225" s="48">
        <f t="shared" si="9"/>
        <v>16500</v>
      </c>
      <c r="Q225" s="48">
        <f t="shared" si="11"/>
        <v>13060.09</v>
      </c>
    </row>
    <row r="226" spans="1:17" ht="21.95" customHeight="1" x14ac:dyDescent="0.25">
      <c r="A226" s="132">
        <v>215</v>
      </c>
      <c r="B226" s="138" t="s">
        <v>126</v>
      </c>
      <c r="C226" s="139" t="s">
        <v>431</v>
      </c>
      <c r="D226" s="139" t="s">
        <v>728</v>
      </c>
      <c r="E226" s="140" t="s">
        <v>726</v>
      </c>
      <c r="F226" s="33" t="s">
        <v>954</v>
      </c>
      <c r="G226" s="134" t="s">
        <v>806</v>
      </c>
      <c r="H226" s="48">
        <v>16500</v>
      </c>
      <c r="I226" s="48">
        <v>473.55</v>
      </c>
      <c r="J226" s="48">
        <v>501.6</v>
      </c>
      <c r="K226" s="135">
        <v>0</v>
      </c>
      <c r="L226" s="48">
        <v>0</v>
      </c>
      <c r="M226" s="48">
        <v>25</v>
      </c>
      <c r="N226" s="135">
        <v>500</v>
      </c>
      <c r="O226" s="48">
        <f t="shared" si="10"/>
        <v>1500.15</v>
      </c>
      <c r="P226" s="48">
        <f t="shared" si="9"/>
        <v>16500</v>
      </c>
      <c r="Q226" s="48">
        <f t="shared" si="11"/>
        <v>14999.85</v>
      </c>
    </row>
    <row r="227" spans="1:17" ht="21.95" customHeight="1" x14ac:dyDescent="0.25">
      <c r="A227" s="132">
        <v>216</v>
      </c>
      <c r="B227" s="132" t="s">
        <v>128</v>
      </c>
      <c r="C227" s="143" t="s">
        <v>431</v>
      </c>
      <c r="D227" s="139" t="s">
        <v>728</v>
      </c>
      <c r="E227" s="140" t="s">
        <v>726</v>
      </c>
      <c r="F227" s="33" t="s">
        <v>954</v>
      </c>
      <c r="G227" s="134" t="s">
        <v>806</v>
      </c>
      <c r="H227" s="48">
        <v>10000</v>
      </c>
      <c r="I227" s="48">
        <v>287</v>
      </c>
      <c r="J227" s="48">
        <v>304</v>
      </c>
      <c r="K227" s="135">
        <v>0</v>
      </c>
      <c r="L227" s="48">
        <v>0</v>
      </c>
      <c r="M227" s="48">
        <v>25</v>
      </c>
      <c r="N227" s="135">
        <v>0</v>
      </c>
      <c r="O227" s="48">
        <f t="shared" si="10"/>
        <v>616</v>
      </c>
      <c r="P227" s="48">
        <f t="shared" si="9"/>
        <v>10000</v>
      </c>
      <c r="Q227" s="48">
        <f t="shared" si="11"/>
        <v>9384</v>
      </c>
    </row>
    <row r="228" spans="1:17" ht="21.95" customHeight="1" x14ac:dyDescent="0.25">
      <c r="A228" s="132">
        <v>217</v>
      </c>
      <c r="B228" s="136" t="s">
        <v>129</v>
      </c>
      <c r="C228" s="137" t="s">
        <v>431</v>
      </c>
      <c r="D228" s="139" t="s">
        <v>728</v>
      </c>
      <c r="E228" s="140" t="s">
        <v>726</v>
      </c>
      <c r="F228" s="33" t="s">
        <v>954</v>
      </c>
      <c r="G228" s="134" t="s">
        <v>806</v>
      </c>
      <c r="H228" s="48">
        <v>10000</v>
      </c>
      <c r="I228" s="48">
        <v>287</v>
      </c>
      <c r="J228" s="48">
        <v>304</v>
      </c>
      <c r="K228" s="135">
        <v>0</v>
      </c>
      <c r="L228" s="48">
        <v>0</v>
      </c>
      <c r="M228" s="48">
        <v>25</v>
      </c>
      <c r="N228" s="135">
        <v>0</v>
      </c>
      <c r="O228" s="48">
        <f t="shared" si="10"/>
        <v>616</v>
      </c>
      <c r="P228" s="48">
        <f t="shared" si="9"/>
        <v>10000</v>
      </c>
      <c r="Q228" s="48">
        <f t="shared" si="11"/>
        <v>9384</v>
      </c>
    </row>
    <row r="229" spans="1:17" ht="21.95" customHeight="1" x14ac:dyDescent="0.25">
      <c r="A229" s="132">
        <v>218</v>
      </c>
      <c r="B229" s="136" t="s">
        <v>138</v>
      </c>
      <c r="C229" s="137" t="s">
        <v>431</v>
      </c>
      <c r="D229" s="139" t="s">
        <v>728</v>
      </c>
      <c r="E229" s="141" t="s">
        <v>726</v>
      </c>
      <c r="F229" s="33" t="s">
        <v>956</v>
      </c>
      <c r="G229" s="134" t="s">
        <v>806</v>
      </c>
      <c r="H229" s="48">
        <v>16500</v>
      </c>
      <c r="I229" s="48">
        <v>473.55</v>
      </c>
      <c r="J229" s="48">
        <v>501.6</v>
      </c>
      <c r="K229" s="135">
        <v>0</v>
      </c>
      <c r="L229" s="48">
        <v>0</v>
      </c>
      <c r="M229" s="48">
        <v>25</v>
      </c>
      <c r="N229" s="135">
        <v>3744.68</v>
      </c>
      <c r="O229" s="48">
        <f t="shared" si="10"/>
        <v>4744.83</v>
      </c>
      <c r="P229" s="48">
        <f t="shared" si="9"/>
        <v>16500</v>
      </c>
      <c r="Q229" s="48">
        <f t="shared" si="11"/>
        <v>11755.17</v>
      </c>
    </row>
    <row r="230" spans="1:17" ht="21.95" customHeight="1" x14ac:dyDescent="0.25">
      <c r="A230" s="132">
        <v>219</v>
      </c>
      <c r="B230" s="136" t="s">
        <v>164</v>
      </c>
      <c r="C230" s="137" t="s">
        <v>431</v>
      </c>
      <c r="D230" s="139" t="s">
        <v>728</v>
      </c>
      <c r="E230" s="141" t="s">
        <v>726</v>
      </c>
      <c r="F230" s="33" t="s">
        <v>954</v>
      </c>
      <c r="G230" s="134" t="s">
        <v>806</v>
      </c>
      <c r="H230" s="48">
        <v>16500</v>
      </c>
      <c r="I230" s="48">
        <v>473.55</v>
      </c>
      <c r="J230" s="48">
        <v>501.6</v>
      </c>
      <c r="K230" s="135">
        <v>0</v>
      </c>
      <c r="L230" s="48">
        <v>0</v>
      </c>
      <c r="M230" s="48">
        <v>25</v>
      </c>
      <c r="N230" s="135">
        <v>829</v>
      </c>
      <c r="O230" s="48">
        <f t="shared" si="10"/>
        <v>1829.15</v>
      </c>
      <c r="P230" s="48">
        <f t="shared" si="9"/>
        <v>16500</v>
      </c>
      <c r="Q230" s="48">
        <f t="shared" si="11"/>
        <v>14670.85</v>
      </c>
    </row>
    <row r="231" spans="1:17" ht="18.600000000000001" customHeight="1" x14ac:dyDescent="0.25">
      <c r="A231" s="132">
        <v>220</v>
      </c>
      <c r="B231" s="136" t="s">
        <v>167</v>
      </c>
      <c r="C231" s="137" t="s">
        <v>431</v>
      </c>
      <c r="D231" s="139" t="s">
        <v>728</v>
      </c>
      <c r="E231" s="141" t="s">
        <v>726</v>
      </c>
      <c r="F231" s="33" t="s">
        <v>956</v>
      </c>
      <c r="G231" s="134" t="s">
        <v>809</v>
      </c>
      <c r="H231" s="48">
        <v>16500</v>
      </c>
      <c r="I231" s="48">
        <v>473.55</v>
      </c>
      <c r="J231" s="48">
        <v>501.6</v>
      </c>
      <c r="K231" s="135">
        <v>0</v>
      </c>
      <c r="L231" s="48">
        <v>0</v>
      </c>
      <c r="M231" s="48">
        <v>25</v>
      </c>
      <c r="N231" s="135">
        <v>1985.66</v>
      </c>
      <c r="O231" s="48">
        <f t="shared" si="10"/>
        <v>2985.8100000000004</v>
      </c>
      <c r="P231" s="48">
        <f t="shared" si="9"/>
        <v>16500</v>
      </c>
      <c r="Q231" s="48">
        <f t="shared" si="11"/>
        <v>13514.189999999999</v>
      </c>
    </row>
    <row r="232" spans="1:17" ht="21.95" customHeight="1" x14ac:dyDescent="0.25">
      <c r="A232" s="132">
        <v>221</v>
      </c>
      <c r="B232" s="136" t="s">
        <v>169</v>
      </c>
      <c r="C232" s="137" t="s">
        <v>431</v>
      </c>
      <c r="D232" s="139" t="s">
        <v>728</v>
      </c>
      <c r="E232" s="141" t="s">
        <v>726</v>
      </c>
      <c r="F232" s="33" t="s">
        <v>956</v>
      </c>
      <c r="G232" s="134" t="s">
        <v>809</v>
      </c>
      <c r="H232" s="48">
        <v>16500</v>
      </c>
      <c r="I232" s="48">
        <v>473.55</v>
      </c>
      <c r="J232" s="48">
        <v>501.6</v>
      </c>
      <c r="K232" s="135">
        <v>0</v>
      </c>
      <c r="L232" s="48">
        <v>0</v>
      </c>
      <c r="M232" s="48">
        <v>25</v>
      </c>
      <c r="N232" s="135">
        <v>1677.72</v>
      </c>
      <c r="O232" s="48">
        <f t="shared" si="10"/>
        <v>2677.87</v>
      </c>
      <c r="P232" s="48">
        <f t="shared" si="9"/>
        <v>16500</v>
      </c>
      <c r="Q232" s="48">
        <f t="shared" si="11"/>
        <v>13822.130000000001</v>
      </c>
    </row>
    <row r="233" spans="1:17" ht="21.95" customHeight="1" x14ac:dyDescent="0.25">
      <c r="A233" s="132">
        <v>222</v>
      </c>
      <c r="B233" s="138" t="s">
        <v>203</v>
      </c>
      <c r="C233" s="139" t="s">
        <v>431</v>
      </c>
      <c r="D233" s="139" t="s">
        <v>728</v>
      </c>
      <c r="E233" s="141" t="s">
        <v>726</v>
      </c>
      <c r="F233" s="33" t="s">
        <v>954</v>
      </c>
      <c r="G233" s="134" t="s">
        <v>809</v>
      </c>
      <c r="H233" s="48">
        <v>16500</v>
      </c>
      <c r="I233" s="48">
        <v>473.55</v>
      </c>
      <c r="J233" s="48">
        <v>501.6</v>
      </c>
      <c r="K233" s="135">
        <v>0</v>
      </c>
      <c r="L233" s="48">
        <v>0</v>
      </c>
      <c r="M233" s="48">
        <v>25</v>
      </c>
      <c r="N233" s="135">
        <v>3181.18</v>
      </c>
      <c r="O233" s="48">
        <f t="shared" si="10"/>
        <v>4181.33</v>
      </c>
      <c r="P233" s="48">
        <f t="shared" si="9"/>
        <v>16500</v>
      </c>
      <c r="Q233" s="48">
        <f t="shared" si="11"/>
        <v>12318.67</v>
      </c>
    </row>
    <row r="234" spans="1:17" ht="21.95" customHeight="1" x14ac:dyDescent="0.25">
      <c r="A234" s="132">
        <v>223</v>
      </c>
      <c r="B234" s="136" t="s">
        <v>210</v>
      </c>
      <c r="C234" s="137" t="s">
        <v>431</v>
      </c>
      <c r="D234" s="139" t="s">
        <v>728</v>
      </c>
      <c r="E234" s="141" t="s">
        <v>726</v>
      </c>
      <c r="F234" s="33" t="s">
        <v>956</v>
      </c>
      <c r="G234" s="134" t="s">
        <v>806</v>
      </c>
      <c r="H234" s="48">
        <v>16500</v>
      </c>
      <c r="I234" s="48">
        <v>473.55</v>
      </c>
      <c r="J234" s="48">
        <v>501.6</v>
      </c>
      <c r="K234" s="135">
        <v>0</v>
      </c>
      <c r="L234" s="48">
        <v>0</v>
      </c>
      <c r="M234" s="48">
        <v>25</v>
      </c>
      <c r="N234" s="135">
        <v>1338.37</v>
      </c>
      <c r="O234" s="48">
        <f t="shared" si="10"/>
        <v>2338.52</v>
      </c>
      <c r="P234" s="48">
        <f t="shared" si="9"/>
        <v>16500</v>
      </c>
      <c r="Q234" s="48">
        <f t="shared" si="11"/>
        <v>14161.48</v>
      </c>
    </row>
    <row r="235" spans="1:17" ht="21.95" customHeight="1" x14ac:dyDescent="0.25">
      <c r="A235" s="132">
        <v>224</v>
      </c>
      <c r="B235" s="138" t="s">
        <v>248</v>
      </c>
      <c r="C235" s="139" t="s">
        <v>431</v>
      </c>
      <c r="D235" s="139" t="s">
        <v>728</v>
      </c>
      <c r="E235" s="141" t="s">
        <v>726</v>
      </c>
      <c r="F235" s="33" t="s">
        <v>954</v>
      </c>
      <c r="G235" s="134" t="s">
        <v>806</v>
      </c>
      <c r="H235" s="48">
        <v>11000</v>
      </c>
      <c r="I235" s="48">
        <v>315.7</v>
      </c>
      <c r="J235" s="48">
        <v>334.4</v>
      </c>
      <c r="K235" s="135">
        <v>0</v>
      </c>
      <c r="L235" s="48">
        <v>0</v>
      </c>
      <c r="M235" s="48">
        <v>25</v>
      </c>
      <c r="N235" s="135">
        <v>0</v>
      </c>
      <c r="O235" s="48">
        <f t="shared" si="10"/>
        <v>675.09999999999991</v>
      </c>
      <c r="P235" s="48">
        <f t="shared" si="9"/>
        <v>11000</v>
      </c>
      <c r="Q235" s="48">
        <f t="shared" si="11"/>
        <v>10324.9</v>
      </c>
    </row>
    <row r="236" spans="1:17" ht="21.95" customHeight="1" x14ac:dyDescent="0.25">
      <c r="A236" s="132">
        <v>225</v>
      </c>
      <c r="B236" s="136" t="s">
        <v>250</v>
      </c>
      <c r="C236" s="137" t="s">
        <v>431</v>
      </c>
      <c r="D236" s="139" t="s">
        <v>728</v>
      </c>
      <c r="E236" s="141" t="s">
        <v>726</v>
      </c>
      <c r="F236" s="33" t="s">
        <v>956</v>
      </c>
      <c r="G236" s="134" t="s">
        <v>806</v>
      </c>
      <c r="H236" s="48">
        <v>10000</v>
      </c>
      <c r="I236" s="48">
        <v>287</v>
      </c>
      <c r="J236" s="48">
        <v>304</v>
      </c>
      <c r="K236" s="135">
        <v>0</v>
      </c>
      <c r="L236" s="48">
        <v>0</v>
      </c>
      <c r="M236" s="48">
        <v>25</v>
      </c>
      <c r="N236" s="135">
        <v>0</v>
      </c>
      <c r="O236" s="48">
        <f t="shared" si="10"/>
        <v>616</v>
      </c>
      <c r="P236" s="48">
        <f t="shared" si="9"/>
        <v>10000</v>
      </c>
      <c r="Q236" s="48">
        <f t="shared" si="11"/>
        <v>9384</v>
      </c>
    </row>
    <row r="237" spans="1:17" ht="21.95" customHeight="1" x14ac:dyDescent="0.25">
      <c r="A237" s="132">
        <v>226</v>
      </c>
      <c r="B237" s="136" t="s">
        <v>256</v>
      </c>
      <c r="C237" s="137" t="s">
        <v>431</v>
      </c>
      <c r="D237" s="139" t="s">
        <v>728</v>
      </c>
      <c r="E237" s="141" t="s">
        <v>726</v>
      </c>
      <c r="F237" s="33" t="s">
        <v>956</v>
      </c>
      <c r="G237" s="134" t="s">
        <v>806</v>
      </c>
      <c r="H237" s="48">
        <v>18700</v>
      </c>
      <c r="I237" s="48">
        <v>536.69000000000005</v>
      </c>
      <c r="J237" s="48">
        <v>568.48</v>
      </c>
      <c r="K237" s="135">
        <v>0</v>
      </c>
      <c r="L237" s="48">
        <v>0</v>
      </c>
      <c r="M237" s="48">
        <v>25</v>
      </c>
      <c r="N237" s="135">
        <v>2788.16</v>
      </c>
      <c r="O237" s="48">
        <f t="shared" si="10"/>
        <v>3918.33</v>
      </c>
      <c r="P237" s="48">
        <f t="shared" si="9"/>
        <v>18700</v>
      </c>
      <c r="Q237" s="48">
        <f t="shared" si="11"/>
        <v>14781.67</v>
      </c>
    </row>
    <row r="238" spans="1:17" ht="21.95" customHeight="1" x14ac:dyDescent="0.25">
      <c r="A238" s="132">
        <v>227</v>
      </c>
      <c r="B238" s="136" t="s">
        <v>259</v>
      </c>
      <c r="C238" s="137" t="s">
        <v>431</v>
      </c>
      <c r="D238" s="139" t="s">
        <v>728</v>
      </c>
      <c r="E238" s="141" t="s">
        <v>726</v>
      </c>
      <c r="F238" s="33" t="s">
        <v>956</v>
      </c>
      <c r="G238" s="134" t="s">
        <v>806</v>
      </c>
      <c r="H238" s="48">
        <v>10000</v>
      </c>
      <c r="I238" s="48">
        <v>287</v>
      </c>
      <c r="J238" s="48">
        <v>304</v>
      </c>
      <c r="K238" s="135">
        <v>0</v>
      </c>
      <c r="L238" s="48">
        <v>0</v>
      </c>
      <c r="M238" s="48">
        <v>25</v>
      </c>
      <c r="N238" s="135">
        <v>0</v>
      </c>
      <c r="O238" s="48">
        <f t="shared" si="10"/>
        <v>616</v>
      </c>
      <c r="P238" s="48">
        <f t="shared" si="9"/>
        <v>10000</v>
      </c>
      <c r="Q238" s="48">
        <f t="shared" si="11"/>
        <v>9384</v>
      </c>
    </row>
    <row r="239" spans="1:17" ht="21.95" customHeight="1" x14ac:dyDescent="0.25">
      <c r="A239" s="132">
        <v>228</v>
      </c>
      <c r="B239" s="136" t="s">
        <v>265</v>
      </c>
      <c r="C239" s="137" t="s">
        <v>431</v>
      </c>
      <c r="D239" s="139" t="s">
        <v>728</v>
      </c>
      <c r="E239" s="141" t="s">
        <v>726</v>
      </c>
      <c r="F239" s="33" t="s">
        <v>954</v>
      </c>
      <c r="G239" s="134" t="s">
        <v>806</v>
      </c>
      <c r="H239" s="48">
        <v>16500</v>
      </c>
      <c r="I239" s="48">
        <v>473.55</v>
      </c>
      <c r="J239" s="48">
        <v>501.6</v>
      </c>
      <c r="K239" s="135">
        <v>0</v>
      </c>
      <c r="L239" s="48">
        <v>0</v>
      </c>
      <c r="M239" s="48">
        <v>25</v>
      </c>
      <c r="N239" s="135">
        <v>50</v>
      </c>
      <c r="O239" s="48">
        <f t="shared" si="10"/>
        <v>1050.1500000000001</v>
      </c>
      <c r="P239" s="48">
        <f t="shared" si="9"/>
        <v>16500</v>
      </c>
      <c r="Q239" s="48">
        <f t="shared" si="11"/>
        <v>15449.85</v>
      </c>
    </row>
    <row r="240" spans="1:17" ht="21.95" customHeight="1" x14ac:dyDescent="0.25">
      <c r="A240" s="132">
        <v>229</v>
      </c>
      <c r="B240" s="136" t="s">
        <v>275</v>
      </c>
      <c r="C240" s="137" t="s">
        <v>431</v>
      </c>
      <c r="D240" s="139" t="s">
        <v>728</v>
      </c>
      <c r="E240" s="141" t="s">
        <v>726</v>
      </c>
      <c r="F240" s="33" t="s">
        <v>956</v>
      </c>
      <c r="G240" s="134" t="s">
        <v>806</v>
      </c>
      <c r="H240" s="48">
        <v>16500</v>
      </c>
      <c r="I240" s="48">
        <v>473.55</v>
      </c>
      <c r="J240" s="48">
        <v>501.6</v>
      </c>
      <c r="K240" s="135">
        <v>1190.1199999999999</v>
      </c>
      <c r="L240" s="48">
        <v>0</v>
      </c>
      <c r="M240" s="48">
        <v>25</v>
      </c>
      <c r="N240" s="135">
        <v>50</v>
      </c>
      <c r="O240" s="48">
        <f t="shared" si="10"/>
        <v>2240.27</v>
      </c>
      <c r="P240" s="48">
        <f t="shared" si="9"/>
        <v>16500</v>
      </c>
      <c r="Q240" s="48">
        <f t="shared" si="11"/>
        <v>14259.73</v>
      </c>
    </row>
    <row r="241" spans="1:17" ht="21.95" customHeight="1" x14ac:dyDescent="0.25">
      <c r="A241" s="132">
        <v>230</v>
      </c>
      <c r="B241" s="136" t="s">
        <v>283</v>
      </c>
      <c r="C241" s="137" t="s">
        <v>431</v>
      </c>
      <c r="D241" s="139" t="s">
        <v>728</v>
      </c>
      <c r="E241" s="141" t="s">
        <v>726</v>
      </c>
      <c r="F241" s="33" t="s">
        <v>956</v>
      </c>
      <c r="G241" s="134" t="s">
        <v>806</v>
      </c>
      <c r="H241" s="48">
        <v>16500</v>
      </c>
      <c r="I241" s="48">
        <v>473.55</v>
      </c>
      <c r="J241" s="48">
        <v>501.6</v>
      </c>
      <c r="K241" s="135">
        <v>0</v>
      </c>
      <c r="L241" s="48">
        <v>0</v>
      </c>
      <c r="M241" s="48">
        <v>25</v>
      </c>
      <c r="N241" s="135">
        <v>50</v>
      </c>
      <c r="O241" s="48">
        <f t="shared" si="10"/>
        <v>1050.1500000000001</v>
      </c>
      <c r="P241" s="48">
        <f t="shared" si="9"/>
        <v>16500</v>
      </c>
      <c r="Q241" s="48">
        <f t="shared" si="11"/>
        <v>15449.85</v>
      </c>
    </row>
    <row r="242" spans="1:17" ht="21.95" customHeight="1" x14ac:dyDescent="0.25">
      <c r="A242" s="132">
        <v>231</v>
      </c>
      <c r="B242" s="136" t="s">
        <v>287</v>
      </c>
      <c r="C242" s="137" t="s">
        <v>431</v>
      </c>
      <c r="D242" s="139" t="s">
        <v>728</v>
      </c>
      <c r="E242" s="141" t="s">
        <v>726</v>
      </c>
      <c r="F242" s="33" t="s">
        <v>954</v>
      </c>
      <c r="G242" s="134" t="s">
        <v>809</v>
      </c>
      <c r="H242" s="48">
        <v>11000</v>
      </c>
      <c r="I242" s="48">
        <v>315.7</v>
      </c>
      <c r="J242" s="48">
        <v>334.4</v>
      </c>
      <c r="K242" s="135">
        <v>0</v>
      </c>
      <c r="L242" s="48">
        <v>0</v>
      </c>
      <c r="M242" s="48">
        <v>25</v>
      </c>
      <c r="N242" s="135">
        <v>0</v>
      </c>
      <c r="O242" s="48">
        <f t="shared" si="10"/>
        <v>675.09999999999991</v>
      </c>
      <c r="P242" s="48">
        <f t="shared" si="9"/>
        <v>11000</v>
      </c>
      <c r="Q242" s="48">
        <f t="shared" si="11"/>
        <v>10324.9</v>
      </c>
    </row>
    <row r="243" spans="1:17" ht="21.95" customHeight="1" x14ac:dyDescent="0.25">
      <c r="A243" s="132">
        <v>232</v>
      </c>
      <c r="B243" s="136" t="s">
        <v>289</v>
      </c>
      <c r="C243" s="137" t="s">
        <v>431</v>
      </c>
      <c r="D243" s="139" t="s">
        <v>728</v>
      </c>
      <c r="E243" s="141" t="s">
        <v>726</v>
      </c>
      <c r="F243" s="33" t="s">
        <v>956</v>
      </c>
      <c r="G243" s="134" t="s">
        <v>806</v>
      </c>
      <c r="H243" s="48">
        <v>16500</v>
      </c>
      <c r="I243" s="48">
        <v>473.55</v>
      </c>
      <c r="J243" s="48">
        <v>501.6</v>
      </c>
      <c r="K243" s="135">
        <v>1190.1199999999999</v>
      </c>
      <c r="L243" s="48">
        <v>0</v>
      </c>
      <c r="M243" s="48">
        <v>25</v>
      </c>
      <c r="N243" s="135">
        <v>1000</v>
      </c>
      <c r="O243" s="48">
        <f t="shared" si="10"/>
        <v>3190.27</v>
      </c>
      <c r="P243" s="48">
        <f t="shared" si="9"/>
        <v>16500</v>
      </c>
      <c r="Q243" s="48">
        <f t="shared" si="11"/>
        <v>13309.73</v>
      </c>
    </row>
    <row r="244" spans="1:17" ht="21.95" customHeight="1" x14ac:dyDescent="0.25">
      <c r="A244" s="132">
        <v>233</v>
      </c>
      <c r="B244" s="136" t="s">
        <v>296</v>
      </c>
      <c r="C244" s="137" t="s">
        <v>431</v>
      </c>
      <c r="D244" s="139" t="s">
        <v>728</v>
      </c>
      <c r="E244" s="141" t="s">
        <v>726</v>
      </c>
      <c r="F244" s="33" t="s">
        <v>956</v>
      </c>
      <c r="G244" s="134" t="s">
        <v>806</v>
      </c>
      <c r="H244" s="48">
        <v>16500</v>
      </c>
      <c r="I244" s="48">
        <v>473.55</v>
      </c>
      <c r="J244" s="48">
        <v>501.6</v>
      </c>
      <c r="K244" s="135">
        <v>1190.1199999999999</v>
      </c>
      <c r="L244" s="48">
        <v>0</v>
      </c>
      <c r="M244" s="48">
        <v>25</v>
      </c>
      <c r="N244" s="135">
        <v>50</v>
      </c>
      <c r="O244" s="48">
        <f t="shared" si="10"/>
        <v>2240.27</v>
      </c>
      <c r="P244" s="48">
        <f t="shared" si="9"/>
        <v>16500</v>
      </c>
      <c r="Q244" s="48">
        <f t="shared" si="11"/>
        <v>14259.73</v>
      </c>
    </row>
    <row r="245" spans="1:17" ht="21.95" customHeight="1" x14ac:dyDescent="0.25">
      <c r="A245" s="132">
        <v>234</v>
      </c>
      <c r="B245" s="136" t="s">
        <v>340</v>
      </c>
      <c r="C245" s="133" t="s">
        <v>431</v>
      </c>
      <c r="D245" s="139" t="s">
        <v>728</v>
      </c>
      <c r="E245" s="141" t="s">
        <v>726</v>
      </c>
      <c r="F245" s="33" t="s">
        <v>956</v>
      </c>
      <c r="G245" s="134" t="s">
        <v>806</v>
      </c>
      <c r="H245" s="48">
        <v>10000</v>
      </c>
      <c r="I245" s="48">
        <v>287</v>
      </c>
      <c r="J245" s="48">
        <v>304</v>
      </c>
      <c r="K245" s="135">
        <v>0</v>
      </c>
      <c r="L245" s="48">
        <v>0</v>
      </c>
      <c r="M245" s="48">
        <v>25</v>
      </c>
      <c r="N245" s="135">
        <v>0</v>
      </c>
      <c r="O245" s="48">
        <f t="shared" si="10"/>
        <v>616</v>
      </c>
      <c r="P245" s="48">
        <f t="shared" si="9"/>
        <v>10000</v>
      </c>
      <c r="Q245" s="48">
        <f t="shared" si="11"/>
        <v>9384</v>
      </c>
    </row>
    <row r="246" spans="1:17" ht="21.95" customHeight="1" x14ac:dyDescent="0.25">
      <c r="A246" s="132">
        <v>235</v>
      </c>
      <c r="B246" s="136" t="s">
        <v>367</v>
      </c>
      <c r="C246" s="133" t="s">
        <v>431</v>
      </c>
      <c r="D246" s="139" t="s">
        <v>728</v>
      </c>
      <c r="E246" s="141" t="s">
        <v>726</v>
      </c>
      <c r="F246" s="33" t="s">
        <v>956</v>
      </c>
      <c r="G246" s="134" t="s">
        <v>806</v>
      </c>
      <c r="H246" s="48">
        <v>10000</v>
      </c>
      <c r="I246" s="48">
        <v>287</v>
      </c>
      <c r="J246" s="48">
        <v>304</v>
      </c>
      <c r="K246" s="135">
        <v>0</v>
      </c>
      <c r="L246" s="48">
        <v>0</v>
      </c>
      <c r="M246" s="48">
        <v>25</v>
      </c>
      <c r="N246" s="135">
        <v>0</v>
      </c>
      <c r="O246" s="48">
        <f t="shared" si="10"/>
        <v>616</v>
      </c>
      <c r="P246" s="48">
        <f t="shared" si="9"/>
        <v>10000</v>
      </c>
      <c r="Q246" s="48">
        <f t="shared" si="11"/>
        <v>9384</v>
      </c>
    </row>
    <row r="247" spans="1:17" ht="21.95" customHeight="1" x14ac:dyDescent="0.25">
      <c r="A247" s="132">
        <v>236</v>
      </c>
      <c r="B247" s="136" t="s">
        <v>373</v>
      </c>
      <c r="C247" s="137" t="s">
        <v>431</v>
      </c>
      <c r="D247" s="139" t="s">
        <v>728</v>
      </c>
      <c r="E247" s="141" t="s">
        <v>726</v>
      </c>
      <c r="F247" s="33" t="s">
        <v>954</v>
      </c>
      <c r="G247" s="134" t="s">
        <v>806</v>
      </c>
      <c r="H247" s="48">
        <v>16500</v>
      </c>
      <c r="I247" s="48">
        <v>473.55</v>
      </c>
      <c r="J247" s="48">
        <v>501.6</v>
      </c>
      <c r="K247" s="135">
        <v>1190.1199999999999</v>
      </c>
      <c r="L247" s="48">
        <v>0</v>
      </c>
      <c r="M247" s="48">
        <v>25</v>
      </c>
      <c r="N247" s="135">
        <v>50</v>
      </c>
      <c r="O247" s="48">
        <f t="shared" si="10"/>
        <v>2240.27</v>
      </c>
      <c r="P247" s="48">
        <f t="shared" si="9"/>
        <v>16500</v>
      </c>
      <c r="Q247" s="48">
        <f t="shared" si="11"/>
        <v>14259.73</v>
      </c>
    </row>
    <row r="248" spans="1:17" ht="21.95" customHeight="1" x14ac:dyDescent="0.25">
      <c r="A248" s="132">
        <v>237</v>
      </c>
      <c r="B248" s="136" t="s">
        <v>684</v>
      </c>
      <c r="C248" s="137" t="s">
        <v>431</v>
      </c>
      <c r="D248" s="139" t="s">
        <v>728</v>
      </c>
      <c r="E248" s="141" t="s">
        <v>726</v>
      </c>
      <c r="F248" s="33" t="s">
        <v>954</v>
      </c>
      <c r="G248" s="134" t="s">
        <v>809</v>
      </c>
      <c r="H248" s="48">
        <v>22000</v>
      </c>
      <c r="I248" s="48">
        <v>631.4</v>
      </c>
      <c r="J248" s="48">
        <v>668.8</v>
      </c>
      <c r="K248" s="135">
        <v>0</v>
      </c>
      <c r="L248" s="48">
        <v>0</v>
      </c>
      <c r="M248" s="48">
        <v>25</v>
      </c>
      <c r="N248" s="135">
        <v>0</v>
      </c>
      <c r="O248" s="48">
        <f t="shared" si="10"/>
        <v>1325.1999999999998</v>
      </c>
      <c r="P248" s="48">
        <f t="shared" si="9"/>
        <v>22000</v>
      </c>
      <c r="Q248" s="48">
        <f t="shared" si="11"/>
        <v>20674.8</v>
      </c>
    </row>
    <row r="249" spans="1:17" ht="21.95" customHeight="1" x14ac:dyDescent="0.25">
      <c r="A249" s="132">
        <v>238</v>
      </c>
      <c r="B249" s="138" t="s">
        <v>604</v>
      </c>
      <c r="C249" s="139" t="s">
        <v>431</v>
      </c>
      <c r="D249" s="139" t="s">
        <v>728</v>
      </c>
      <c r="E249" s="141" t="s">
        <v>726</v>
      </c>
      <c r="F249" s="33" t="s">
        <v>954</v>
      </c>
      <c r="G249" s="134" t="s">
        <v>806</v>
      </c>
      <c r="H249" s="48">
        <v>16500</v>
      </c>
      <c r="I249" s="48">
        <v>473.55</v>
      </c>
      <c r="J249" s="48">
        <v>501.6</v>
      </c>
      <c r="K249" s="135">
        <v>0</v>
      </c>
      <c r="L249" s="48">
        <v>0</v>
      </c>
      <c r="M249" s="48">
        <v>25</v>
      </c>
      <c r="N249" s="135">
        <v>0</v>
      </c>
      <c r="O249" s="48">
        <f t="shared" si="10"/>
        <v>1000.1500000000001</v>
      </c>
      <c r="P249" s="48">
        <f t="shared" si="9"/>
        <v>16500</v>
      </c>
      <c r="Q249" s="48">
        <f t="shared" si="11"/>
        <v>15499.85</v>
      </c>
    </row>
    <row r="250" spans="1:17" ht="21.95" customHeight="1" x14ac:dyDescent="0.25">
      <c r="A250" s="132">
        <v>239</v>
      </c>
      <c r="B250" s="136" t="s">
        <v>615</v>
      </c>
      <c r="C250" s="137" t="s">
        <v>431</v>
      </c>
      <c r="D250" s="139" t="s">
        <v>728</v>
      </c>
      <c r="E250" s="141" t="s">
        <v>726</v>
      </c>
      <c r="F250" s="33" t="s">
        <v>954</v>
      </c>
      <c r="G250" s="134" t="s">
        <v>806</v>
      </c>
      <c r="H250" s="48">
        <v>16500</v>
      </c>
      <c r="I250" s="48">
        <v>473.55</v>
      </c>
      <c r="J250" s="48">
        <v>501.6</v>
      </c>
      <c r="K250" s="135">
        <v>0</v>
      </c>
      <c r="L250" s="48">
        <v>0</v>
      </c>
      <c r="M250" s="48">
        <v>25</v>
      </c>
      <c r="N250" s="135">
        <v>0</v>
      </c>
      <c r="O250" s="48">
        <f t="shared" si="10"/>
        <v>1000.1500000000001</v>
      </c>
      <c r="P250" s="48">
        <f t="shared" si="9"/>
        <v>16500</v>
      </c>
      <c r="Q250" s="48">
        <f t="shared" si="11"/>
        <v>15499.85</v>
      </c>
    </row>
    <row r="251" spans="1:17" ht="21.95" customHeight="1" x14ac:dyDescent="0.25">
      <c r="A251" s="132">
        <v>240</v>
      </c>
      <c r="B251" s="138" t="s">
        <v>554</v>
      </c>
      <c r="C251" s="139" t="s">
        <v>431</v>
      </c>
      <c r="D251" s="139" t="s">
        <v>728</v>
      </c>
      <c r="E251" s="140" t="s">
        <v>726</v>
      </c>
      <c r="F251" s="33" t="s">
        <v>954</v>
      </c>
      <c r="G251" s="134" t="s">
        <v>806</v>
      </c>
      <c r="H251" s="48">
        <v>22000</v>
      </c>
      <c r="I251" s="48">
        <v>631.4</v>
      </c>
      <c r="J251" s="48">
        <v>668.8</v>
      </c>
      <c r="K251" s="135">
        <v>1190.1199999999999</v>
      </c>
      <c r="L251" s="48">
        <v>0</v>
      </c>
      <c r="M251" s="48">
        <v>25</v>
      </c>
      <c r="N251" s="135">
        <v>300</v>
      </c>
      <c r="O251" s="48">
        <f t="shared" si="10"/>
        <v>2815.3199999999997</v>
      </c>
      <c r="P251" s="48">
        <f t="shared" si="9"/>
        <v>22000</v>
      </c>
      <c r="Q251" s="48">
        <f t="shared" si="11"/>
        <v>19184.68</v>
      </c>
    </row>
    <row r="252" spans="1:17" ht="21.95" customHeight="1" x14ac:dyDescent="0.25">
      <c r="A252" s="132">
        <v>241</v>
      </c>
      <c r="B252" s="138" t="s">
        <v>991</v>
      </c>
      <c r="C252" s="139" t="s">
        <v>431</v>
      </c>
      <c r="D252" s="139" t="s">
        <v>728</v>
      </c>
      <c r="E252" s="140" t="s">
        <v>726</v>
      </c>
      <c r="F252" s="33" t="s">
        <v>954</v>
      </c>
      <c r="G252" s="134" t="s">
        <v>806</v>
      </c>
      <c r="H252" s="48">
        <v>22000</v>
      </c>
      <c r="I252" s="48">
        <v>631.4</v>
      </c>
      <c r="J252" s="48">
        <v>668.8</v>
      </c>
      <c r="K252" s="135">
        <v>0</v>
      </c>
      <c r="L252" s="48">
        <v>0</v>
      </c>
      <c r="M252" s="48">
        <v>25</v>
      </c>
      <c r="N252" s="135">
        <v>0</v>
      </c>
      <c r="O252" s="48">
        <f t="shared" si="10"/>
        <v>1325.1999999999998</v>
      </c>
      <c r="P252" s="48">
        <f t="shared" si="9"/>
        <v>22000</v>
      </c>
      <c r="Q252" s="48">
        <f t="shared" si="11"/>
        <v>20674.8</v>
      </c>
    </row>
    <row r="253" spans="1:17" ht="21.95" customHeight="1" x14ac:dyDescent="0.25">
      <c r="A253" s="132">
        <v>242</v>
      </c>
      <c r="B253" s="136" t="s">
        <v>725</v>
      </c>
      <c r="C253" s="137" t="s">
        <v>461</v>
      </c>
      <c r="D253" s="139" t="s">
        <v>728</v>
      </c>
      <c r="E253" s="140" t="s">
        <v>726</v>
      </c>
      <c r="F253" s="33" t="s">
        <v>954</v>
      </c>
      <c r="G253" s="134" t="s">
        <v>809</v>
      </c>
      <c r="H253" s="48">
        <v>22000</v>
      </c>
      <c r="I253" s="48">
        <v>631.4</v>
      </c>
      <c r="J253" s="48">
        <v>668.8</v>
      </c>
      <c r="K253" s="135">
        <v>0</v>
      </c>
      <c r="L253" s="48">
        <v>0</v>
      </c>
      <c r="M253" s="48">
        <v>25</v>
      </c>
      <c r="N253" s="135">
        <v>0</v>
      </c>
      <c r="O253" s="48">
        <f t="shared" si="10"/>
        <v>1325.1999999999998</v>
      </c>
      <c r="P253" s="48">
        <f t="shared" si="9"/>
        <v>22000</v>
      </c>
      <c r="Q253" s="48">
        <f t="shared" si="11"/>
        <v>20674.8</v>
      </c>
    </row>
    <row r="254" spans="1:17" ht="21.95" customHeight="1" x14ac:dyDescent="0.25">
      <c r="A254" s="132">
        <v>243</v>
      </c>
      <c r="B254" s="138" t="s">
        <v>201</v>
      </c>
      <c r="C254" s="139" t="s">
        <v>474</v>
      </c>
      <c r="D254" s="139" t="s">
        <v>728</v>
      </c>
      <c r="E254" s="141" t="s">
        <v>726</v>
      </c>
      <c r="F254" s="33" t="s">
        <v>956</v>
      </c>
      <c r="G254" s="134" t="s">
        <v>809</v>
      </c>
      <c r="H254" s="48">
        <v>16500</v>
      </c>
      <c r="I254" s="48">
        <v>473.55</v>
      </c>
      <c r="J254" s="48">
        <v>501.6</v>
      </c>
      <c r="K254" s="135">
        <v>0</v>
      </c>
      <c r="L254" s="48">
        <v>0</v>
      </c>
      <c r="M254" s="48">
        <v>25</v>
      </c>
      <c r="N254" s="135">
        <v>0</v>
      </c>
      <c r="O254" s="48">
        <f t="shared" si="10"/>
        <v>1000.1500000000001</v>
      </c>
      <c r="P254" s="48">
        <f t="shared" si="9"/>
        <v>16500</v>
      </c>
      <c r="Q254" s="48">
        <f t="shared" si="11"/>
        <v>15499.85</v>
      </c>
    </row>
    <row r="255" spans="1:17" ht="21.95" customHeight="1" x14ac:dyDescent="0.25">
      <c r="A255" s="132">
        <v>244</v>
      </c>
      <c r="B255" s="142" t="s">
        <v>314</v>
      </c>
      <c r="C255" s="137" t="s">
        <v>990</v>
      </c>
      <c r="D255" s="139" t="s">
        <v>728</v>
      </c>
      <c r="E255" s="141" t="s">
        <v>726</v>
      </c>
      <c r="F255" s="33" t="s">
        <v>954</v>
      </c>
      <c r="G255" s="134" t="s">
        <v>809</v>
      </c>
      <c r="H255" s="48">
        <v>10000</v>
      </c>
      <c r="I255" s="48">
        <v>287</v>
      </c>
      <c r="J255" s="48">
        <v>304</v>
      </c>
      <c r="K255" s="135">
        <v>0</v>
      </c>
      <c r="L255" s="48">
        <v>0</v>
      </c>
      <c r="M255" s="48">
        <v>25</v>
      </c>
      <c r="N255" s="135">
        <v>0</v>
      </c>
      <c r="O255" s="48">
        <f t="shared" si="10"/>
        <v>616</v>
      </c>
      <c r="P255" s="48">
        <f t="shared" si="9"/>
        <v>10000</v>
      </c>
      <c r="Q255" s="48">
        <f t="shared" si="11"/>
        <v>9384</v>
      </c>
    </row>
    <row r="256" spans="1:17" ht="21.95" customHeight="1" x14ac:dyDescent="0.25">
      <c r="A256" s="132">
        <v>245</v>
      </c>
      <c r="B256" s="138" t="s">
        <v>528</v>
      </c>
      <c r="C256" s="139" t="s">
        <v>484</v>
      </c>
      <c r="D256" s="139" t="s">
        <v>728</v>
      </c>
      <c r="E256" s="140" t="s">
        <v>732</v>
      </c>
      <c r="F256" s="33" t="s">
        <v>954</v>
      </c>
      <c r="G256" s="134" t="s">
        <v>809</v>
      </c>
      <c r="H256" s="48">
        <v>50000</v>
      </c>
      <c r="I256" s="48">
        <v>1435</v>
      </c>
      <c r="J256" s="48">
        <v>1520</v>
      </c>
      <c r="K256" s="135">
        <v>0</v>
      </c>
      <c r="L256" s="48">
        <v>1854</v>
      </c>
      <c r="M256" s="48">
        <v>25</v>
      </c>
      <c r="N256" s="135">
        <v>0</v>
      </c>
      <c r="O256" s="48">
        <f t="shared" si="10"/>
        <v>4834</v>
      </c>
      <c r="P256" s="48">
        <f t="shared" si="9"/>
        <v>50000</v>
      </c>
      <c r="Q256" s="48">
        <f t="shared" si="11"/>
        <v>45166</v>
      </c>
    </row>
    <row r="257" spans="1:17" ht="21.95" customHeight="1" x14ac:dyDescent="0.25">
      <c r="A257" s="132">
        <v>246</v>
      </c>
      <c r="B257" s="136" t="s">
        <v>221</v>
      </c>
      <c r="C257" s="137" t="s">
        <v>737</v>
      </c>
      <c r="D257" s="139" t="s">
        <v>728</v>
      </c>
      <c r="E257" s="141" t="s">
        <v>732</v>
      </c>
      <c r="F257" s="33" t="s">
        <v>956</v>
      </c>
      <c r="G257" s="134" t="s">
        <v>809</v>
      </c>
      <c r="H257" s="48">
        <v>24182.5</v>
      </c>
      <c r="I257" s="48">
        <v>694.04</v>
      </c>
      <c r="J257" s="48">
        <v>735.15</v>
      </c>
      <c r="K257" s="135">
        <v>0</v>
      </c>
      <c r="L257" s="48">
        <v>0</v>
      </c>
      <c r="M257" s="48">
        <v>25</v>
      </c>
      <c r="N257" s="135">
        <v>639</v>
      </c>
      <c r="O257" s="48">
        <f t="shared" si="10"/>
        <v>2093.19</v>
      </c>
      <c r="P257" s="48">
        <f t="shared" si="9"/>
        <v>24182.5</v>
      </c>
      <c r="Q257" s="48">
        <f t="shared" si="11"/>
        <v>22089.31</v>
      </c>
    </row>
    <row r="258" spans="1:17" ht="21.95" customHeight="1" x14ac:dyDescent="0.25">
      <c r="A258" s="132">
        <v>247</v>
      </c>
      <c r="B258" s="136" t="s">
        <v>266</v>
      </c>
      <c r="C258" s="144" t="s">
        <v>737</v>
      </c>
      <c r="D258" s="139" t="s">
        <v>728</v>
      </c>
      <c r="E258" s="141" t="s">
        <v>732</v>
      </c>
      <c r="F258" s="33" t="s">
        <v>950</v>
      </c>
      <c r="G258" s="134" t="s">
        <v>809</v>
      </c>
      <c r="H258" s="48">
        <v>21078.75</v>
      </c>
      <c r="I258" s="48">
        <v>604.96</v>
      </c>
      <c r="J258" s="48">
        <v>640.79</v>
      </c>
      <c r="K258" s="135">
        <v>0</v>
      </c>
      <c r="L258" s="48">
        <v>0</v>
      </c>
      <c r="M258" s="48">
        <v>25</v>
      </c>
      <c r="N258" s="135">
        <v>50</v>
      </c>
      <c r="O258" s="48">
        <f t="shared" si="10"/>
        <v>1320.75</v>
      </c>
      <c r="P258" s="48">
        <f t="shared" si="9"/>
        <v>21078.75</v>
      </c>
      <c r="Q258" s="48">
        <f t="shared" si="11"/>
        <v>19758</v>
      </c>
    </row>
    <row r="259" spans="1:17" ht="21.95" customHeight="1" x14ac:dyDescent="0.25">
      <c r="A259" s="132">
        <v>248</v>
      </c>
      <c r="B259" s="136" t="s">
        <v>346</v>
      </c>
      <c r="C259" s="137" t="s">
        <v>737</v>
      </c>
      <c r="D259" s="139" t="s">
        <v>728</v>
      </c>
      <c r="E259" s="146" t="s">
        <v>732</v>
      </c>
      <c r="F259" s="33" t="s">
        <v>950</v>
      </c>
      <c r="G259" s="134" t="s">
        <v>809</v>
      </c>
      <c r="H259" s="48">
        <v>24150</v>
      </c>
      <c r="I259" s="48">
        <v>693.11</v>
      </c>
      <c r="J259" s="48">
        <v>734.16</v>
      </c>
      <c r="K259" s="135">
        <v>0</v>
      </c>
      <c r="L259" s="48">
        <v>0</v>
      </c>
      <c r="M259" s="48">
        <v>25</v>
      </c>
      <c r="N259" s="135">
        <v>0</v>
      </c>
      <c r="O259" s="48">
        <f t="shared" si="10"/>
        <v>1452.27</v>
      </c>
      <c r="P259" s="48">
        <f t="shared" si="9"/>
        <v>24150</v>
      </c>
      <c r="Q259" s="48">
        <f t="shared" si="11"/>
        <v>22697.73</v>
      </c>
    </row>
    <row r="260" spans="1:17" ht="21.95" customHeight="1" x14ac:dyDescent="0.25">
      <c r="A260" s="132">
        <v>249</v>
      </c>
      <c r="B260" s="136" t="s">
        <v>354</v>
      </c>
      <c r="C260" s="137" t="s">
        <v>436</v>
      </c>
      <c r="D260" s="139" t="s">
        <v>728</v>
      </c>
      <c r="E260" s="146" t="s">
        <v>732</v>
      </c>
      <c r="F260" s="33" t="s">
        <v>956</v>
      </c>
      <c r="G260" s="134" t="s">
        <v>806</v>
      </c>
      <c r="H260" s="48">
        <v>25000</v>
      </c>
      <c r="I260" s="48">
        <v>717.5</v>
      </c>
      <c r="J260" s="48">
        <v>760</v>
      </c>
      <c r="K260" s="135">
        <v>1190.1199999999999</v>
      </c>
      <c r="L260" s="48">
        <v>0</v>
      </c>
      <c r="M260" s="48">
        <v>25</v>
      </c>
      <c r="N260" s="135">
        <v>0</v>
      </c>
      <c r="O260" s="48">
        <f t="shared" si="10"/>
        <v>2692.62</v>
      </c>
      <c r="P260" s="48">
        <f t="shared" si="9"/>
        <v>25000</v>
      </c>
      <c r="Q260" s="48">
        <f t="shared" si="11"/>
        <v>22307.38</v>
      </c>
    </row>
    <row r="261" spans="1:17" ht="21.95" customHeight="1" x14ac:dyDescent="0.25">
      <c r="A261" s="132">
        <v>250</v>
      </c>
      <c r="B261" s="138" t="s">
        <v>22</v>
      </c>
      <c r="C261" s="139" t="s">
        <v>434</v>
      </c>
      <c r="D261" s="139" t="s">
        <v>728</v>
      </c>
      <c r="E261" s="146" t="s">
        <v>732</v>
      </c>
      <c r="F261" s="33" t="s">
        <v>956</v>
      </c>
      <c r="G261" s="134" t="s">
        <v>806</v>
      </c>
      <c r="H261" s="48">
        <v>18700</v>
      </c>
      <c r="I261" s="48">
        <v>536.69000000000005</v>
      </c>
      <c r="J261" s="48">
        <v>568.48</v>
      </c>
      <c r="K261" s="135">
        <v>0</v>
      </c>
      <c r="L261" s="48">
        <v>0</v>
      </c>
      <c r="M261" s="48">
        <v>25</v>
      </c>
      <c r="N261" s="135">
        <v>5391.89</v>
      </c>
      <c r="O261" s="48">
        <f t="shared" si="10"/>
        <v>6522.06</v>
      </c>
      <c r="P261" s="48">
        <f t="shared" si="9"/>
        <v>18700</v>
      </c>
      <c r="Q261" s="48">
        <f t="shared" si="11"/>
        <v>12177.939999999999</v>
      </c>
    </row>
    <row r="262" spans="1:17" ht="21.95" customHeight="1" x14ac:dyDescent="0.25">
      <c r="A262" s="132">
        <v>251</v>
      </c>
      <c r="B262" s="136" t="s">
        <v>234</v>
      </c>
      <c r="C262" s="137" t="s">
        <v>992</v>
      </c>
      <c r="D262" s="139" t="s">
        <v>728</v>
      </c>
      <c r="E262" s="139" t="s">
        <v>732</v>
      </c>
      <c r="F262" s="33" t="s">
        <v>956</v>
      </c>
      <c r="G262" s="134" t="s">
        <v>809</v>
      </c>
      <c r="H262" s="48">
        <v>25000</v>
      </c>
      <c r="I262" s="48">
        <v>717.5</v>
      </c>
      <c r="J262" s="48">
        <v>760</v>
      </c>
      <c r="K262" s="135">
        <v>0</v>
      </c>
      <c r="L262" s="48">
        <v>0</v>
      </c>
      <c r="M262" s="48">
        <v>25</v>
      </c>
      <c r="N262" s="135">
        <v>0</v>
      </c>
      <c r="O262" s="48">
        <f t="shared" si="10"/>
        <v>1502.5</v>
      </c>
      <c r="P262" s="48">
        <f t="shared" si="9"/>
        <v>25000</v>
      </c>
      <c r="Q262" s="48">
        <f t="shared" si="11"/>
        <v>23497.5</v>
      </c>
    </row>
    <row r="263" spans="1:17" ht="21.95" customHeight="1" x14ac:dyDescent="0.25">
      <c r="A263" s="132">
        <v>252</v>
      </c>
      <c r="B263" s="138" t="s">
        <v>236</v>
      </c>
      <c r="C263" s="139" t="s">
        <v>992</v>
      </c>
      <c r="D263" s="139" t="s">
        <v>728</v>
      </c>
      <c r="E263" s="139" t="s">
        <v>732</v>
      </c>
      <c r="F263" s="33" t="s">
        <v>956</v>
      </c>
      <c r="G263" s="134" t="s">
        <v>809</v>
      </c>
      <c r="H263" s="48">
        <v>15400</v>
      </c>
      <c r="I263" s="48">
        <v>441.98</v>
      </c>
      <c r="J263" s="48">
        <v>468.16</v>
      </c>
      <c r="K263" s="135">
        <v>0</v>
      </c>
      <c r="L263" s="48">
        <v>0</v>
      </c>
      <c r="M263" s="48">
        <v>25</v>
      </c>
      <c r="N263" s="135">
        <v>0</v>
      </c>
      <c r="O263" s="48">
        <f t="shared" si="10"/>
        <v>935.1400000000001</v>
      </c>
      <c r="P263" s="48">
        <f t="shared" si="9"/>
        <v>15400</v>
      </c>
      <c r="Q263" s="48">
        <f t="shared" si="11"/>
        <v>14464.86</v>
      </c>
    </row>
    <row r="264" spans="1:17" ht="21.95" customHeight="1" x14ac:dyDescent="0.25">
      <c r="A264" s="132">
        <v>253</v>
      </c>
      <c r="B264" s="136" t="s">
        <v>249</v>
      </c>
      <c r="C264" s="137" t="s">
        <v>992</v>
      </c>
      <c r="D264" s="139" t="s">
        <v>728</v>
      </c>
      <c r="E264" s="141" t="s">
        <v>732</v>
      </c>
      <c r="F264" s="33" t="s">
        <v>956</v>
      </c>
      <c r="G264" s="134" t="s">
        <v>809</v>
      </c>
      <c r="H264" s="48">
        <v>25000</v>
      </c>
      <c r="I264" s="48">
        <v>717.5</v>
      </c>
      <c r="J264" s="48">
        <v>760</v>
      </c>
      <c r="K264" s="135">
        <v>0</v>
      </c>
      <c r="L264" s="48">
        <v>0</v>
      </c>
      <c r="M264" s="48">
        <v>25</v>
      </c>
      <c r="N264" s="135">
        <v>1228</v>
      </c>
      <c r="O264" s="48">
        <f t="shared" si="10"/>
        <v>2730.5</v>
      </c>
      <c r="P264" s="48">
        <f t="shared" si="9"/>
        <v>25000</v>
      </c>
      <c r="Q264" s="48">
        <f t="shared" si="11"/>
        <v>22269.5</v>
      </c>
    </row>
    <row r="265" spans="1:17" ht="21.95" customHeight="1" x14ac:dyDescent="0.25">
      <c r="A265" s="132">
        <v>254</v>
      </c>
      <c r="B265" s="136" t="s">
        <v>337</v>
      </c>
      <c r="C265" s="137" t="s">
        <v>992</v>
      </c>
      <c r="D265" s="139" t="s">
        <v>728</v>
      </c>
      <c r="E265" s="141" t="s">
        <v>732</v>
      </c>
      <c r="F265" s="33" t="s">
        <v>956</v>
      </c>
      <c r="G265" s="134" t="s">
        <v>809</v>
      </c>
      <c r="H265" s="48">
        <v>25000</v>
      </c>
      <c r="I265" s="48">
        <v>717.5</v>
      </c>
      <c r="J265" s="48">
        <v>760</v>
      </c>
      <c r="K265" s="135">
        <v>1190.1199999999999</v>
      </c>
      <c r="L265" s="48">
        <v>0</v>
      </c>
      <c r="M265" s="48">
        <v>25</v>
      </c>
      <c r="N265" s="135">
        <v>3178.0600000000004</v>
      </c>
      <c r="O265" s="48">
        <f t="shared" si="10"/>
        <v>5870.68</v>
      </c>
      <c r="P265" s="48">
        <f t="shared" si="9"/>
        <v>25000</v>
      </c>
      <c r="Q265" s="48">
        <f t="shared" si="11"/>
        <v>19129.32</v>
      </c>
    </row>
    <row r="266" spans="1:17" ht="21.95" customHeight="1" x14ac:dyDescent="0.25">
      <c r="A266" s="132">
        <v>255</v>
      </c>
      <c r="B266" s="136" t="s">
        <v>339</v>
      </c>
      <c r="C266" s="137" t="s">
        <v>992</v>
      </c>
      <c r="D266" s="139" t="s">
        <v>728</v>
      </c>
      <c r="E266" s="141" t="s">
        <v>732</v>
      </c>
      <c r="F266" s="33" t="s">
        <v>956</v>
      </c>
      <c r="G266" s="134" t="s">
        <v>809</v>
      </c>
      <c r="H266" s="48">
        <v>25000</v>
      </c>
      <c r="I266" s="48">
        <v>717.5</v>
      </c>
      <c r="J266" s="48">
        <v>760</v>
      </c>
      <c r="K266" s="135">
        <v>1190.1199999999999</v>
      </c>
      <c r="L266" s="48">
        <v>0</v>
      </c>
      <c r="M266" s="48">
        <v>25</v>
      </c>
      <c r="N266" s="135">
        <v>2771.7400000000002</v>
      </c>
      <c r="O266" s="48">
        <f t="shared" si="10"/>
        <v>5464.3600000000006</v>
      </c>
      <c r="P266" s="48">
        <f t="shared" si="9"/>
        <v>25000</v>
      </c>
      <c r="Q266" s="48">
        <f t="shared" si="11"/>
        <v>19535.64</v>
      </c>
    </row>
    <row r="267" spans="1:17" ht="21.95" customHeight="1" x14ac:dyDescent="0.25">
      <c r="A267" s="132">
        <v>256</v>
      </c>
      <c r="B267" s="136" t="s">
        <v>349</v>
      </c>
      <c r="C267" s="137" t="s">
        <v>992</v>
      </c>
      <c r="D267" s="139" t="s">
        <v>728</v>
      </c>
      <c r="E267" s="141" t="s">
        <v>732</v>
      </c>
      <c r="F267" s="33" t="s">
        <v>956</v>
      </c>
      <c r="G267" s="134" t="s">
        <v>809</v>
      </c>
      <c r="H267" s="48">
        <v>22000</v>
      </c>
      <c r="I267" s="48">
        <v>631.4</v>
      </c>
      <c r="J267" s="48">
        <v>668.8</v>
      </c>
      <c r="K267" s="135">
        <v>1190.1199999999999</v>
      </c>
      <c r="L267" s="48">
        <v>0</v>
      </c>
      <c r="M267" s="48">
        <v>25</v>
      </c>
      <c r="N267" s="135">
        <v>1228</v>
      </c>
      <c r="O267" s="48">
        <f t="shared" si="10"/>
        <v>3743.3199999999997</v>
      </c>
      <c r="P267" s="48">
        <f t="shared" si="9"/>
        <v>22000</v>
      </c>
      <c r="Q267" s="48">
        <f t="shared" si="11"/>
        <v>18256.68</v>
      </c>
    </row>
    <row r="268" spans="1:17" ht="21.95" customHeight="1" x14ac:dyDescent="0.25">
      <c r="A268" s="132">
        <v>257</v>
      </c>
      <c r="B268" s="136" t="s">
        <v>101</v>
      </c>
      <c r="C268" s="137" t="s">
        <v>460</v>
      </c>
      <c r="D268" s="139" t="s">
        <v>728</v>
      </c>
      <c r="E268" s="141" t="s">
        <v>732</v>
      </c>
      <c r="F268" s="33" t="s">
        <v>954</v>
      </c>
      <c r="G268" s="134" t="s">
        <v>809</v>
      </c>
      <c r="H268" s="48">
        <v>18975</v>
      </c>
      <c r="I268" s="48">
        <v>544.58000000000004</v>
      </c>
      <c r="J268" s="48">
        <v>576.84</v>
      </c>
      <c r="K268" s="135">
        <v>0</v>
      </c>
      <c r="L268" s="48">
        <v>0</v>
      </c>
      <c r="M268" s="48">
        <v>25</v>
      </c>
      <c r="N268" s="135">
        <v>0</v>
      </c>
      <c r="O268" s="48">
        <f t="shared" si="10"/>
        <v>1146.42</v>
      </c>
      <c r="P268" s="48">
        <f t="shared" ref="P268:P301" si="12">H268</f>
        <v>18975</v>
      </c>
      <c r="Q268" s="48">
        <f t="shared" si="11"/>
        <v>17828.580000000002</v>
      </c>
    </row>
    <row r="269" spans="1:17" ht="21.95" customHeight="1" x14ac:dyDescent="0.25">
      <c r="A269" s="132">
        <v>258</v>
      </c>
      <c r="B269" s="138" t="s">
        <v>773</v>
      </c>
      <c r="C269" s="139" t="s">
        <v>460</v>
      </c>
      <c r="D269" s="139" t="s">
        <v>728</v>
      </c>
      <c r="E269" s="139" t="s">
        <v>732</v>
      </c>
      <c r="F269" s="33" t="s">
        <v>954</v>
      </c>
      <c r="G269" s="134" t="s">
        <v>809</v>
      </c>
      <c r="H269" s="48">
        <v>25000</v>
      </c>
      <c r="I269" s="48">
        <v>717.5</v>
      </c>
      <c r="J269" s="48">
        <v>760</v>
      </c>
      <c r="K269" s="135">
        <v>0</v>
      </c>
      <c r="L269" s="48">
        <v>0</v>
      </c>
      <c r="M269" s="48">
        <v>25</v>
      </c>
      <c r="N269" s="135">
        <v>0</v>
      </c>
      <c r="O269" s="48">
        <f t="shared" ref="O269:O332" si="13">I269+J269+K269+L269+M269+N269</f>
        <v>1502.5</v>
      </c>
      <c r="P269" s="48">
        <f t="shared" si="12"/>
        <v>25000</v>
      </c>
      <c r="Q269" s="48">
        <f t="shared" ref="Q269:Q332" si="14">P269-O269</f>
        <v>23497.5</v>
      </c>
    </row>
    <row r="270" spans="1:17" ht="21.95" customHeight="1" x14ac:dyDescent="0.25">
      <c r="A270" s="132">
        <v>259</v>
      </c>
      <c r="B270" s="136" t="s">
        <v>146</v>
      </c>
      <c r="C270" s="137" t="s">
        <v>460</v>
      </c>
      <c r="D270" s="139" t="s">
        <v>728</v>
      </c>
      <c r="E270" s="141" t="s">
        <v>732</v>
      </c>
      <c r="F270" s="33" t="s">
        <v>954</v>
      </c>
      <c r="G270" s="134" t="s">
        <v>809</v>
      </c>
      <c r="H270" s="48">
        <v>10000</v>
      </c>
      <c r="I270" s="48">
        <v>287</v>
      </c>
      <c r="J270" s="48">
        <v>304</v>
      </c>
      <c r="K270" s="135">
        <v>0</v>
      </c>
      <c r="L270" s="48">
        <v>0</v>
      </c>
      <c r="M270" s="48">
        <v>25</v>
      </c>
      <c r="N270" s="135">
        <v>0</v>
      </c>
      <c r="O270" s="48">
        <f t="shared" si="13"/>
        <v>616</v>
      </c>
      <c r="P270" s="48">
        <f t="shared" si="12"/>
        <v>10000</v>
      </c>
      <c r="Q270" s="48">
        <f t="shared" si="14"/>
        <v>9384</v>
      </c>
    </row>
    <row r="271" spans="1:17" ht="21.95" customHeight="1" x14ac:dyDescent="0.25">
      <c r="A271" s="132">
        <v>260</v>
      </c>
      <c r="B271" s="136" t="s">
        <v>150</v>
      </c>
      <c r="C271" s="137" t="s">
        <v>460</v>
      </c>
      <c r="D271" s="139" t="s">
        <v>728</v>
      </c>
      <c r="E271" s="141" t="s">
        <v>732</v>
      </c>
      <c r="F271" s="33" t="s">
        <v>956</v>
      </c>
      <c r="G271" s="134" t="s">
        <v>809</v>
      </c>
      <c r="H271" s="48">
        <v>22000</v>
      </c>
      <c r="I271" s="48">
        <v>631.4</v>
      </c>
      <c r="J271" s="48">
        <v>668.8</v>
      </c>
      <c r="K271" s="135">
        <v>0</v>
      </c>
      <c r="L271" s="48">
        <v>0</v>
      </c>
      <c r="M271" s="48">
        <v>25</v>
      </c>
      <c r="N271" s="135">
        <v>0</v>
      </c>
      <c r="O271" s="48">
        <f t="shared" si="13"/>
        <v>1325.1999999999998</v>
      </c>
      <c r="P271" s="48">
        <f t="shared" si="12"/>
        <v>22000</v>
      </c>
      <c r="Q271" s="48">
        <f t="shared" si="14"/>
        <v>20674.8</v>
      </c>
    </row>
    <row r="272" spans="1:17" ht="21.95" customHeight="1" x14ac:dyDescent="0.25">
      <c r="A272" s="132">
        <v>261</v>
      </c>
      <c r="B272" s="138" t="s">
        <v>185</v>
      </c>
      <c r="C272" s="139" t="s">
        <v>460</v>
      </c>
      <c r="D272" s="139" t="s">
        <v>728</v>
      </c>
      <c r="E272" s="141" t="s">
        <v>732</v>
      </c>
      <c r="F272" s="33" t="s">
        <v>956</v>
      </c>
      <c r="G272" s="134" t="s">
        <v>809</v>
      </c>
      <c r="H272" s="48">
        <v>25000</v>
      </c>
      <c r="I272" s="48">
        <v>717.5</v>
      </c>
      <c r="J272" s="48">
        <v>760</v>
      </c>
      <c r="K272" s="135">
        <v>0</v>
      </c>
      <c r="L272" s="48">
        <v>0</v>
      </c>
      <c r="M272" s="48">
        <v>25</v>
      </c>
      <c r="N272" s="135">
        <v>50</v>
      </c>
      <c r="O272" s="48">
        <f t="shared" si="13"/>
        <v>1552.5</v>
      </c>
      <c r="P272" s="48">
        <f t="shared" si="12"/>
        <v>25000</v>
      </c>
      <c r="Q272" s="48">
        <f t="shared" si="14"/>
        <v>23447.5</v>
      </c>
    </row>
    <row r="273" spans="1:17" ht="21.95" customHeight="1" x14ac:dyDescent="0.25">
      <c r="A273" s="132">
        <v>262</v>
      </c>
      <c r="B273" s="138" t="s">
        <v>188</v>
      </c>
      <c r="C273" s="139" t="s">
        <v>460</v>
      </c>
      <c r="D273" s="139" t="s">
        <v>728</v>
      </c>
      <c r="E273" s="137" t="s">
        <v>732</v>
      </c>
      <c r="F273" s="33" t="s">
        <v>954</v>
      </c>
      <c r="G273" s="134" t="s">
        <v>809</v>
      </c>
      <c r="H273" s="48">
        <v>30000</v>
      </c>
      <c r="I273" s="48">
        <v>861</v>
      </c>
      <c r="J273" s="48">
        <v>912</v>
      </c>
      <c r="K273" s="135">
        <v>0</v>
      </c>
      <c r="L273" s="48">
        <v>0</v>
      </c>
      <c r="M273" s="48">
        <v>25</v>
      </c>
      <c r="N273" s="135">
        <v>2267.5700000000002</v>
      </c>
      <c r="O273" s="48">
        <f t="shared" si="13"/>
        <v>4065.57</v>
      </c>
      <c r="P273" s="48">
        <f t="shared" si="12"/>
        <v>30000</v>
      </c>
      <c r="Q273" s="48">
        <f t="shared" si="14"/>
        <v>25934.43</v>
      </c>
    </row>
    <row r="274" spans="1:17" ht="21.95" customHeight="1" x14ac:dyDescent="0.25">
      <c r="A274" s="132">
        <v>263</v>
      </c>
      <c r="B274" s="136" t="s">
        <v>189</v>
      </c>
      <c r="C274" s="137" t="s">
        <v>460</v>
      </c>
      <c r="D274" s="139" t="s">
        <v>728</v>
      </c>
      <c r="E274" s="139" t="s">
        <v>732</v>
      </c>
      <c r="F274" s="33" t="s">
        <v>954</v>
      </c>
      <c r="G274" s="134" t="s">
        <v>809</v>
      </c>
      <c r="H274" s="48">
        <v>30000</v>
      </c>
      <c r="I274" s="48">
        <v>861</v>
      </c>
      <c r="J274" s="48">
        <v>912</v>
      </c>
      <c r="K274" s="135">
        <v>0</v>
      </c>
      <c r="L274" s="48">
        <v>0</v>
      </c>
      <c r="M274" s="48">
        <v>25</v>
      </c>
      <c r="N274" s="135">
        <v>0</v>
      </c>
      <c r="O274" s="48">
        <f t="shared" si="13"/>
        <v>1798</v>
      </c>
      <c r="P274" s="48">
        <f t="shared" si="12"/>
        <v>30000</v>
      </c>
      <c r="Q274" s="48">
        <f t="shared" si="14"/>
        <v>28202</v>
      </c>
    </row>
    <row r="275" spans="1:17" ht="21.95" customHeight="1" x14ac:dyDescent="0.25">
      <c r="A275" s="132">
        <v>264</v>
      </c>
      <c r="B275" s="138" t="s">
        <v>205</v>
      </c>
      <c r="C275" s="133" t="s">
        <v>460</v>
      </c>
      <c r="D275" s="139" t="s">
        <v>728</v>
      </c>
      <c r="E275" s="139" t="s">
        <v>732</v>
      </c>
      <c r="F275" s="33" t="s">
        <v>956</v>
      </c>
      <c r="G275" s="134" t="s">
        <v>809</v>
      </c>
      <c r="H275" s="48">
        <v>22000</v>
      </c>
      <c r="I275" s="48">
        <v>631.4</v>
      </c>
      <c r="J275" s="48">
        <v>668.8</v>
      </c>
      <c r="K275" s="135">
        <v>0</v>
      </c>
      <c r="L275" s="48">
        <v>0</v>
      </c>
      <c r="M275" s="48">
        <v>25</v>
      </c>
      <c r="N275" s="135">
        <v>5005.6000000000004</v>
      </c>
      <c r="O275" s="48">
        <f t="shared" si="13"/>
        <v>6330.8</v>
      </c>
      <c r="P275" s="48">
        <f t="shared" si="12"/>
        <v>22000</v>
      </c>
      <c r="Q275" s="48">
        <f t="shared" si="14"/>
        <v>15669.2</v>
      </c>
    </row>
    <row r="276" spans="1:17" ht="21.95" customHeight="1" x14ac:dyDescent="0.25">
      <c r="A276" s="132">
        <v>265</v>
      </c>
      <c r="B276" s="136" t="s">
        <v>208</v>
      </c>
      <c r="C276" s="137" t="s">
        <v>460</v>
      </c>
      <c r="D276" s="139" t="s">
        <v>728</v>
      </c>
      <c r="E276" s="139" t="s">
        <v>732</v>
      </c>
      <c r="F276" s="33" t="s">
        <v>954</v>
      </c>
      <c r="G276" s="134" t="s">
        <v>809</v>
      </c>
      <c r="H276" s="48">
        <v>11651.29</v>
      </c>
      <c r="I276" s="48">
        <v>334.39</v>
      </c>
      <c r="J276" s="48">
        <v>354.2</v>
      </c>
      <c r="K276" s="135">
        <v>0</v>
      </c>
      <c r="L276" s="48">
        <v>0</v>
      </c>
      <c r="M276" s="48">
        <v>25</v>
      </c>
      <c r="N276" s="135">
        <v>0</v>
      </c>
      <c r="O276" s="48">
        <f t="shared" si="13"/>
        <v>713.58999999999992</v>
      </c>
      <c r="P276" s="48">
        <f t="shared" si="12"/>
        <v>11651.29</v>
      </c>
      <c r="Q276" s="48">
        <f t="shared" si="14"/>
        <v>10937.7</v>
      </c>
    </row>
    <row r="277" spans="1:17" ht="21.95" customHeight="1" x14ac:dyDescent="0.25">
      <c r="A277" s="132">
        <v>266</v>
      </c>
      <c r="B277" s="142" t="s">
        <v>246</v>
      </c>
      <c r="C277" s="144" t="s">
        <v>460</v>
      </c>
      <c r="D277" s="139" t="s">
        <v>728</v>
      </c>
      <c r="E277" s="148" t="s">
        <v>732</v>
      </c>
      <c r="F277" s="33" t="s">
        <v>956</v>
      </c>
      <c r="G277" s="134" t="s">
        <v>809</v>
      </c>
      <c r="H277" s="48">
        <v>12350.36</v>
      </c>
      <c r="I277" s="48">
        <v>354.46</v>
      </c>
      <c r="J277" s="48">
        <v>375.45</v>
      </c>
      <c r="K277" s="135">
        <v>0</v>
      </c>
      <c r="L277" s="48">
        <v>0</v>
      </c>
      <c r="M277" s="48">
        <v>25</v>
      </c>
      <c r="N277" s="135">
        <v>0</v>
      </c>
      <c r="O277" s="48">
        <f t="shared" si="13"/>
        <v>754.91</v>
      </c>
      <c r="P277" s="48">
        <f t="shared" si="12"/>
        <v>12350.36</v>
      </c>
      <c r="Q277" s="48">
        <f t="shared" si="14"/>
        <v>11595.45</v>
      </c>
    </row>
    <row r="278" spans="1:17" ht="24" customHeight="1" x14ac:dyDescent="0.25">
      <c r="A278" s="132">
        <v>267</v>
      </c>
      <c r="B278" s="142" t="s">
        <v>350</v>
      </c>
      <c r="C278" s="137" t="s">
        <v>460</v>
      </c>
      <c r="D278" s="139" t="s">
        <v>728</v>
      </c>
      <c r="E278" s="141" t="s">
        <v>732</v>
      </c>
      <c r="F278" s="33" t="s">
        <v>954</v>
      </c>
      <c r="G278" s="134" t="s">
        <v>809</v>
      </c>
      <c r="H278" s="48">
        <v>30000</v>
      </c>
      <c r="I278" s="48">
        <v>861</v>
      </c>
      <c r="J278" s="48">
        <v>912</v>
      </c>
      <c r="K278" s="135">
        <v>0</v>
      </c>
      <c r="L278" s="48">
        <v>0</v>
      </c>
      <c r="M278" s="48">
        <v>25</v>
      </c>
      <c r="N278" s="135">
        <v>639</v>
      </c>
      <c r="O278" s="48">
        <f t="shared" si="13"/>
        <v>2437</v>
      </c>
      <c r="P278" s="48">
        <f t="shared" si="12"/>
        <v>30000</v>
      </c>
      <c r="Q278" s="48">
        <f t="shared" si="14"/>
        <v>27563</v>
      </c>
    </row>
    <row r="279" spans="1:17" ht="21.95" customHeight="1" x14ac:dyDescent="0.25">
      <c r="A279" s="132">
        <v>268</v>
      </c>
      <c r="B279" s="136" t="s">
        <v>358</v>
      </c>
      <c r="C279" s="137" t="s">
        <v>460</v>
      </c>
      <c r="D279" s="139" t="s">
        <v>728</v>
      </c>
      <c r="E279" s="141" t="s">
        <v>732</v>
      </c>
      <c r="F279" s="33" t="s">
        <v>954</v>
      </c>
      <c r="G279" s="134" t="s">
        <v>809</v>
      </c>
      <c r="H279" s="48">
        <v>30000</v>
      </c>
      <c r="I279" s="48">
        <v>861</v>
      </c>
      <c r="J279" s="48">
        <v>912</v>
      </c>
      <c r="K279" s="135">
        <v>1190.1199999999999</v>
      </c>
      <c r="L279" s="48">
        <v>0</v>
      </c>
      <c r="M279" s="48">
        <v>25</v>
      </c>
      <c r="N279" s="135">
        <v>5012.83</v>
      </c>
      <c r="O279" s="48">
        <f t="shared" si="13"/>
        <v>8000.95</v>
      </c>
      <c r="P279" s="48">
        <f t="shared" si="12"/>
        <v>30000</v>
      </c>
      <c r="Q279" s="48">
        <f t="shared" si="14"/>
        <v>21999.05</v>
      </c>
    </row>
    <row r="280" spans="1:17" ht="21.95" customHeight="1" x14ac:dyDescent="0.25">
      <c r="A280" s="132">
        <v>269</v>
      </c>
      <c r="B280" s="136" t="s">
        <v>993</v>
      </c>
      <c r="C280" s="133" t="s">
        <v>460</v>
      </c>
      <c r="D280" s="139" t="s">
        <v>728</v>
      </c>
      <c r="E280" s="139" t="s">
        <v>732</v>
      </c>
      <c r="F280" s="33" t="s">
        <v>956</v>
      </c>
      <c r="G280" s="134" t="s">
        <v>809</v>
      </c>
      <c r="H280" s="48">
        <v>10000</v>
      </c>
      <c r="I280" s="48">
        <v>287</v>
      </c>
      <c r="J280" s="48">
        <v>304</v>
      </c>
      <c r="K280" s="135">
        <v>0</v>
      </c>
      <c r="L280" s="48">
        <v>0</v>
      </c>
      <c r="M280" s="48">
        <v>25</v>
      </c>
      <c r="N280" s="135">
        <v>6679.78</v>
      </c>
      <c r="O280" s="48">
        <f t="shared" si="13"/>
        <v>7295.78</v>
      </c>
      <c r="P280" s="48">
        <f t="shared" si="12"/>
        <v>10000</v>
      </c>
      <c r="Q280" s="48">
        <f t="shared" si="14"/>
        <v>2704.2200000000003</v>
      </c>
    </row>
    <row r="281" spans="1:17" ht="21.95" customHeight="1" x14ac:dyDescent="0.25">
      <c r="A281" s="132">
        <v>270</v>
      </c>
      <c r="B281" s="136" t="s">
        <v>112</v>
      </c>
      <c r="C281" s="133" t="s">
        <v>460</v>
      </c>
      <c r="D281" s="139" t="s">
        <v>728</v>
      </c>
      <c r="E281" s="140" t="s">
        <v>732</v>
      </c>
      <c r="F281" s="33" t="s">
        <v>956</v>
      </c>
      <c r="G281" s="134" t="s">
        <v>809</v>
      </c>
      <c r="H281" s="48">
        <v>25000</v>
      </c>
      <c r="I281" s="48">
        <v>717.5</v>
      </c>
      <c r="J281" s="48">
        <v>760</v>
      </c>
      <c r="K281" s="135">
        <v>0</v>
      </c>
      <c r="L281" s="48">
        <v>0</v>
      </c>
      <c r="M281" s="48">
        <v>25</v>
      </c>
      <c r="N281" s="135">
        <v>3016.58</v>
      </c>
      <c r="O281" s="48">
        <f t="shared" si="13"/>
        <v>4519.08</v>
      </c>
      <c r="P281" s="48">
        <f t="shared" si="12"/>
        <v>25000</v>
      </c>
      <c r="Q281" s="48">
        <f t="shared" si="14"/>
        <v>20480.919999999998</v>
      </c>
    </row>
    <row r="282" spans="1:17" ht="21.95" customHeight="1" x14ac:dyDescent="0.25">
      <c r="A282" s="132">
        <v>271</v>
      </c>
      <c r="B282" s="136" t="s">
        <v>994</v>
      </c>
      <c r="C282" s="137" t="s">
        <v>460</v>
      </c>
      <c r="D282" s="139" t="s">
        <v>728</v>
      </c>
      <c r="E282" s="141" t="s">
        <v>732</v>
      </c>
      <c r="F282" s="33" t="s">
        <v>954</v>
      </c>
      <c r="G282" s="134" t="s">
        <v>809</v>
      </c>
      <c r="H282" s="48">
        <v>30000</v>
      </c>
      <c r="I282" s="48">
        <v>861</v>
      </c>
      <c r="J282" s="48">
        <v>912</v>
      </c>
      <c r="K282" s="135">
        <v>1190.1199999999999</v>
      </c>
      <c r="L282" s="48">
        <v>0</v>
      </c>
      <c r="M282" s="48">
        <v>25</v>
      </c>
      <c r="N282" s="135">
        <v>0</v>
      </c>
      <c r="O282" s="48">
        <f t="shared" si="13"/>
        <v>2988.12</v>
      </c>
      <c r="P282" s="48">
        <f t="shared" si="12"/>
        <v>30000</v>
      </c>
      <c r="Q282" s="48">
        <f t="shared" si="14"/>
        <v>27011.88</v>
      </c>
    </row>
    <row r="283" spans="1:17" ht="21.95" customHeight="1" x14ac:dyDescent="0.25">
      <c r="A283" s="132">
        <v>272</v>
      </c>
      <c r="B283" s="136" t="s">
        <v>542</v>
      </c>
      <c r="C283" s="137" t="s">
        <v>460</v>
      </c>
      <c r="D283" s="139" t="s">
        <v>728</v>
      </c>
      <c r="E283" s="141" t="s">
        <v>732</v>
      </c>
      <c r="F283" s="33" t="s">
        <v>954</v>
      </c>
      <c r="G283" s="134" t="s">
        <v>809</v>
      </c>
      <c r="H283" s="48">
        <v>30000</v>
      </c>
      <c r="I283" s="48">
        <v>861</v>
      </c>
      <c r="J283" s="48">
        <v>912</v>
      </c>
      <c r="K283" s="135">
        <v>0</v>
      </c>
      <c r="L283" s="48">
        <v>0</v>
      </c>
      <c r="M283" s="48">
        <v>25</v>
      </c>
      <c r="N283" s="135">
        <v>50</v>
      </c>
      <c r="O283" s="48">
        <f t="shared" si="13"/>
        <v>1848</v>
      </c>
      <c r="P283" s="48">
        <f t="shared" si="12"/>
        <v>30000</v>
      </c>
      <c r="Q283" s="48">
        <f t="shared" si="14"/>
        <v>28152</v>
      </c>
    </row>
    <row r="284" spans="1:17" ht="21.95" customHeight="1" x14ac:dyDescent="0.25">
      <c r="A284" s="132">
        <v>273</v>
      </c>
      <c r="B284" s="138" t="s">
        <v>527</v>
      </c>
      <c r="C284" s="137" t="s">
        <v>460</v>
      </c>
      <c r="D284" s="139" t="s">
        <v>728</v>
      </c>
      <c r="E284" s="141" t="s">
        <v>732</v>
      </c>
      <c r="F284" s="33" t="s">
        <v>954</v>
      </c>
      <c r="G284" s="134" t="s">
        <v>809</v>
      </c>
      <c r="H284" s="48">
        <v>23000</v>
      </c>
      <c r="I284" s="48">
        <v>660.1</v>
      </c>
      <c r="J284" s="48">
        <v>699.2</v>
      </c>
      <c r="K284" s="135">
        <v>0</v>
      </c>
      <c r="L284" s="48">
        <v>0</v>
      </c>
      <c r="M284" s="48">
        <v>25</v>
      </c>
      <c r="N284" s="135">
        <v>0</v>
      </c>
      <c r="O284" s="48">
        <f t="shared" si="13"/>
        <v>1384.3000000000002</v>
      </c>
      <c r="P284" s="48">
        <f t="shared" si="12"/>
        <v>23000</v>
      </c>
      <c r="Q284" s="48">
        <f t="shared" si="14"/>
        <v>21615.7</v>
      </c>
    </row>
    <row r="285" spans="1:17" ht="21.95" customHeight="1" x14ac:dyDescent="0.25">
      <c r="A285" s="132">
        <v>274</v>
      </c>
      <c r="B285" s="136" t="s">
        <v>522</v>
      </c>
      <c r="C285" s="137" t="s">
        <v>460</v>
      </c>
      <c r="D285" s="139" t="s">
        <v>728</v>
      </c>
      <c r="E285" s="141" t="s">
        <v>732</v>
      </c>
      <c r="F285" s="33" t="s">
        <v>954</v>
      </c>
      <c r="G285" s="134" t="s">
        <v>809</v>
      </c>
      <c r="H285" s="48">
        <v>25000</v>
      </c>
      <c r="I285" s="48">
        <v>717.5</v>
      </c>
      <c r="J285" s="48">
        <v>760</v>
      </c>
      <c r="K285" s="135">
        <v>0</v>
      </c>
      <c r="L285" s="48">
        <v>0</v>
      </c>
      <c r="M285" s="48">
        <v>25</v>
      </c>
      <c r="N285" s="135">
        <v>0</v>
      </c>
      <c r="O285" s="48">
        <f t="shared" si="13"/>
        <v>1502.5</v>
      </c>
      <c r="P285" s="48">
        <f t="shared" si="12"/>
        <v>25000</v>
      </c>
      <c r="Q285" s="48">
        <f t="shared" si="14"/>
        <v>23497.5</v>
      </c>
    </row>
    <row r="286" spans="1:17" ht="21.95" customHeight="1" x14ac:dyDescent="0.25">
      <c r="A286" s="132">
        <v>275</v>
      </c>
      <c r="B286" s="142" t="s">
        <v>546</v>
      </c>
      <c r="C286" s="137" t="s">
        <v>460</v>
      </c>
      <c r="D286" s="139" t="s">
        <v>728</v>
      </c>
      <c r="E286" s="141" t="s">
        <v>732</v>
      </c>
      <c r="F286" s="33" t="s">
        <v>954</v>
      </c>
      <c r="G286" s="134" t="s">
        <v>809</v>
      </c>
      <c r="H286" s="48">
        <v>31500</v>
      </c>
      <c r="I286" s="48">
        <v>904.05</v>
      </c>
      <c r="J286" s="48">
        <v>957.6</v>
      </c>
      <c r="K286" s="135">
        <v>0</v>
      </c>
      <c r="L286" s="48">
        <v>0</v>
      </c>
      <c r="M286" s="48">
        <v>25</v>
      </c>
      <c r="N286" s="135">
        <v>0</v>
      </c>
      <c r="O286" s="48">
        <f t="shared" si="13"/>
        <v>1886.65</v>
      </c>
      <c r="P286" s="48">
        <f t="shared" si="12"/>
        <v>31500</v>
      </c>
      <c r="Q286" s="48">
        <f t="shared" si="14"/>
        <v>29613.35</v>
      </c>
    </row>
    <row r="287" spans="1:17" ht="21.95" customHeight="1" x14ac:dyDescent="0.25">
      <c r="A287" s="132">
        <v>276</v>
      </c>
      <c r="B287" s="136" t="s">
        <v>543</v>
      </c>
      <c r="C287" s="137" t="s">
        <v>460</v>
      </c>
      <c r="D287" s="139" t="s">
        <v>728</v>
      </c>
      <c r="E287" s="141" t="s">
        <v>732</v>
      </c>
      <c r="F287" s="33" t="s">
        <v>954</v>
      </c>
      <c r="G287" s="134" t="s">
        <v>809</v>
      </c>
      <c r="H287" s="48">
        <v>25000</v>
      </c>
      <c r="I287" s="48">
        <v>717.5</v>
      </c>
      <c r="J287" s="48">
        <v>760</v>
      </c>
      <c r="K287" s="135">
        <v>0</v>
      </c>
      <c r="L287" s="48">
        <v>0</v>
      </c>
      <c r="M287" s="48">
        <v>25</v>
      </c>
      <c r="N287" s="135">
        <v>0</v>
      </c>
      <c r="O287" s="48">
        <f t="shared" si="13"/>
        <v>1502.5</v>
      </c>
      <c r="P287" s="48">
        <f t="shared" si="12"/>
        <v>25000</v>
      </c>
      <c r="Q287" s="48">
        <f t="shared" si="14"/>
        <v>23497.5</v>
      </c>
    </row>
    <row r="288" spans="1:17" ht="21.95" customHeight="1" x14ac:dyDescent="0.25">
      <c r="A288" s="132">
        <v>277</v>
      </c>
      <c r="B288" s="136" t="s">
        <v>995</v>
      </c>
      <c r="C288" s="137" t="s">
        <v>460</v>
      </c>
      <c r="D288" s="139" t="s">
        <v>728</v>
      </c>
      <c r="E288" s="139" t="s">
        <v>732</v>
      </c>
      <c r="F288" s="33" t="s">
        <v>954</v>
      </c>
      <c r="G288" s="134" t="s">
        <v>809</v>
      </c>
      <c r="H288" s="48">
        <v>25000</v>
      </c>
      <c r="I288" s="48">
        <v>717.5</v>
      </c>
      <c r="J288" s="48">
        <v>760</v>
      </c>
      <c r="K288" s="135">
        <v>0</v>
      </c>
      <c r="L288" s="48">
        <v>0</v>
      </c>
      <c r="M288" s="48">
        <v>25</v>
      </c>
      <c r="N288" s="135">
        <v>0</v>
      </c>
      <c r="O288" s="48">
        <f t="shared" si="13"/>
        <v>1502.5</v>
      </c>
      <c r="P288" s="48">
        <f t="shared" si="12"/>
        <v>25000</v>
      </c>
      <c r="Q288" s="48">
        <f t="shared" si="14"/>
        <v>23497.5</v>
      </c>
    </row>
    <row r="289" spans="1:17" ht="21.95" customHeight="1" x14ac:dyDescent="0.25">
      <c r="A289" s="132">
        <v>278</v>
      </c>
      <c r="B289" s="138" t="s">
        <v>718</v>
      </c>
      <c r="C289" s="139" t="s">
        <v>460</v>
      </c>
      <c r="D289" s="139" t="s">
        <v>728</v>
      </c>
      <c r="E289" s="139" t="s">
        <v>732</v>
      </c>
      <c r="F289" s="33" t="s">
        <v>954</v>
      </c>
      <c r="G289" s="134" t="s">
        <v>809</v>
      </c>
      <c r="H289" s="48">
        <v>16000</v>
      </c>
      <c r="I289" s="48">
        <v>459.2</v>
      </c>
      <c r="J289" s="48">
        <v>486.4</v>
      </c>
      <c r="K289" s="135">
        <v>0</v>
      </c>
      <c r="L289" s="48">
        <v>0</v>
      </c>
      <c r="M289" s="48">
        <v>25</v>
      </c>
      <c r="N289" s="135">
        <v>0</v>
      </c>
      <c r="O289" s="48">
        <f t="shared" si="13"/>
        <v>970.59999999999991</v>
      </c>
      <c r="P289" s="48">
        <f t="shared" si="12"/>
        <v>16000</v>
      </c>
      <c r="Q289" s="48">
        <f t="shared" si="14"/>
        <v>15029.4</v>
      </c>
    </row>
    <row r="290" spans="1:17" ht="21.95" customHeight="1" x14ac:dyDescent="0.25">
      <c r="A290" s="132">
        <v>279</v>
      </c>
      <c r="B290" s="136" t="s">
        <v>567</v>
      </c>
      <c r="C290" s="137" t="s">
        <v>460</v>
      </c>
      <c r="D290" s="139" t="s">
        <v>728</v>
      </c>
      <c r="E290" s="141" t="s">
        <v>732</v>
      </c>
      <c r="F290" s="33" t="s">
        <v>954</v>
      </c>
      <c r="G290" s="134" t="s">
        <v>809</v>
      </c>
      <c r="H290" s="48">
        <v>25000</v>
      </c>
      <c r="I290" s="48">
        <v>717.5</v>
      </c>
      <c r="J290" s="48">
        <v>760</v>
      </c>
      <c r="K290" s="135">
        <v>0</v>
      </c>
      <c r="L290" s="48">
        <v>0</v>
      </c>
      <c r="M290" s="48">
        <v>25</v>
      </c>
      <c r="N290" s="135">
        <v>0</v>
      </c>
      <c r="O290" s="48">
        <f t="shared" si="13"/>
        <v>1502.5</v>
      </c>
      <c r="P290" s="48">
        <f t="shared" si="12"/>
        <v>25000</v>
      </c>
      <c r="Q290" s="48">
        <f t="shared" si="14"/>
        <v>23497.5</v>
      </c>
    </row>
    <row r="291" spans="1:17" ht="21.95" customHeight="1" x14ac:dyDescent="0.25">
      <c r="A291" s="132">
        <v>280</v>
      </c>
      <c r="B291" s="136" t="s">
        <v>572</v>
      </c>
      <c r="C291" s="133" t="s">
        <v>460</v>
      </c>
      <c r="D291" s="139" t="s">
        <v>728</v>
      </c>
      <c r="E291" s="140" t="s">
        <v>732</v>
      </c>
      <c r="F291" s="33" t="s">
        <v>954</v>
      </c>
      <c r="G291" s="134" t="s">
        <v>809</v>
      </c>
      <c r="H291" s="48">
        <v>20000</v>
      </c>
      <c r="I291" s="48">
        <v>574</v>
      </c>
      <c r="J291" s="48">
        <v>608</v>
      </c>
      <c r="K291" s="135">
        <v>0</v>
      </c>
      <c r="L291" s="48">
        <v>0</v>
      </c>
      <c r="M291" s="48">
        <v>25</v>
      </c>
      <c r="N291" s="135">
        <v>0</v>
      </c>
      <c r="O291" s="48">
        <f t="shared" si="13"/>
        <v>1207</v>
      </c>
      <c r="P291" s="48">
        <f t="shared" si="12"/>
        <v>20000</v>
      </c>
      <c r="Q291" s="48">
        <f t="shared" si="14"/>
        <v>18793</v>
      </c>
    </row>
    <row r="292" spans="1:17" ht="21.95" customHeight="1" x14ac:dyDescent="0.25">
      <c r="A292" s="132">
        <v>281</v>
      </c>
      <c r="B292" s="138" t="s">
        <v>576</v>
      </c>
      <c r="C292" s="137" t="s">
        <v>460</v>
      </c>
      <c r="D292" s="139" t="s">
        <v>728</v>
      </c>
      <c r="E292" s="141" t="s">
        <v>732</v>
      </c>
      <c r="F292" s="33" t="s">
        <v>954</v>
      </c>
      <c r="G292" s="134" t="s">
        <v>809</v>
      </c>
      <c r="H292" s="48">
        <v>16500</v>
      </c>
      <c r="I292" s="48">
        <v>473.55</v>
      </c>
      <c r="J292" s="48">
        <v>501.6</v>
      </c>
      <c r="K292" s="135">
        <v>0</v>
      </c>
      <c r="L292" s="48">
        <v>0</v>
      </c>
      <c r="M292" s="48">
        <v>25</v>
      </c>
      <c r="N292" s="135">
        <v>0</v>
      </c>
      <c r="O292" s="48">
        <f t="shared" si="13"/>
        <v>1000.1500000000001</v>
      </c>
      <c r="P292" s="48">
        <f t="shared" si="12"/>
        <v>16500</v>
      </c>
      <c r="Q292" s="48">
        <f t="shared" si="14"/>
        <v>15499.85</v>
      </c>
    </row>
    <row r="293" spans="1:17" ht="21.95" customHeight="1" x14ac:dyDescent="0.25">
      <c r="A293" s="132">
        <v>282</v>
      </c>
      <c r="B293" s="138" t="s">
        <v>609</v>
      </c>
      <c r="C293" s="137" t="s">
        <v>460</v>
      </c>
      <c r="D293" s="139" t="s">
        <v>728</v>
      </c>
      <c r="E293" s="141" t="s">
        <v>732</v>
      </c>
      <c r="F293" s="33" t="s">
        <v>954</v>
      </c>
      <c r="G293" s="134" t="s">
        <v>809</v>
      </c>
      <c r="H293" s="48">
        <v>25000</v>
      </c>
      <c r="I293" s="48">
        <v>717.5</v>
      </c>
      <c r="J293" s="48">
        <v>760</v>
      </c>
      <c r="K293" s="135">
        <v>0</v>
      </c>
      <c r="L293" s="48">
        <v>0</v>
      </c>
      <c r="M293" s="48">
        <v>25</v>
      </c>
      <c r="N293" s="135">
        <v>0</v>
      </c>
      <c r="O293" s="48">
        <f t="shared" si="13"/>
        <v>1502.5</v>
      </c>
      <c r="P293" s="48">
        <f t="shared" si="12"/>
        <v>25000</v>
      </c>
      <c r="Q293" s="48">
        <f t="shared" si="14"/>
        <v>23497.5</v>
      </c>
    </row>
    <row r="294" spans="1:17" ht="21.95" customHeight="1" x14ac:dyDescent="0.25">
      <c r="A294" s="132">
        <v>283</v>
      </c>
      <c r="B294" s="138" t="s">
        <v>623</v>
      </c>
      <c r="C294" s="139" t="s">
        <v>460</v>
      </c>
      <c r="D294" s="139" t="s">
        <v>728</v>
      </c>
      <c r="E294" s="139" t="s">
        <v>732</v>
      </c>
      <c r="F294" s="33" t="s">
        <v>954</v>
      </c>
      <c r="G294" s="134" t="s">
        <v>809</v>
      </c>
      <c r="H294" s="48">
        <v>20000</v>
      </c>
      <c r="I294" s="48">
        <v>574</v>
      </c>
      <c r="J294" s="48">
        <v>608</v>
      </c>
      <c r="K294" s="135">
        <v>0</v>
      </c>
      <c r="L294" s="48">
        <v>0</v>
      </c>
      <c r="M294" s="48">
        <v>25</v>
      </c>
      <c r="N294" s="135">
        <v>0</v>
      </c>
      <c r="O294" s="48">
        <f t="shared" si="13"/>
        <v>1207</v>
      </c>
      <c r="P294" s="48">
        <f t="shared" si="12"/>
        <v>20000</v>
      </c>
      <c r="Q294" s="48">
        <f t="shared" si="14"/>
        <v>18793</v>
      </c>
    </row>
    <row r="295" spans="1:17" ht="21.95" customHeight="1" x14ac:dyDescent="0.25">
      <c r="A295" s="132">
        <v>284</v>
      </c>
      <c r="B295" s="138" t="s">
        <v>571</v>
      </c>
      <c r="C295" s="139" t="s">
        <v>460</v>
      </c>
      <c r="D295" s="139" t="s">
        <v>728</v>
      </c>
      <c r="E295" s="139" t="s">
        <v>732</v>
      </c>
      <c r="F295" s="33" t="s">
        <v>954</v>
      </c>
      <c r="G295" s="134" t="s">
        <v>809</v>
      </c>
      <c r="H295" s="48">
        <v>20000</v>
      </c>
      <c r="I295" s="48">
        <v>574</v>
      </c>
      <c r="J295" s="48">
        <v>608</v>
      </c>
      <c r="K295" s="135">
        <v>0</v>
      </c>
      <c r="L295" s="48">
        <v>0</v>
      </c>
      <c r="M295" s="48">
        <v>25</v>
      </c>
      <c r="N295" s="135">
        <v>0</v>
      </c>
      <c r="O295" s="48">
        <f t="shared" si="13"/>
        <v>1207</v>
      </c>
      <c r="P295" s="48">
        <f t="shared" si="12"/>
        <v>20000</v>
      </c>
      <c r="Q295" s="48">
        <f t="shared" si="14"/>
        <v>18793</v>
      </c>
    </row>
    <row r="296" spans="1:17" ht="21.95" customHeight="1" x14ac:dyDescent="0.25">
      <c r="A296" s="132">
        <v>285</v>
      </c>
      <c r="B296" s="138" t="s">
        <v>620</v>
      </c>
      <c r="C296" s="139" t="s">
        <v>460</v>
      </c>
      <c r="D296" s="139" t="s">
        <v>728</v>
      </c>
      <c r="E296" s="139" t="s">
        <v>732</v>
      </c>
      <c r="F296" s="33" t="s">
        <v>954</v>
      </c>
      <c r="G296" s="134" t="s">
        <v>809</v>
      </c>
      <c r="H296" s="48">
        <v>25000</v>
      </c>
      <c r="I296" s="48">
        <v>717.5</v>
      </c>
      <c r="J296" s="48">
        <v>760</v>
      </c>
      <c r="K296" s="135">
        <v>0</v>
      </c>
      <c r="L296" s="48">
        <v>0</v>
      </c>
      <c r="M296" s="48">
        <v>25</v>
      </c>
      <c r="N296" s="135">
        <v>0</v>
      </c>
      <c r="O296" s="48">
        <f t="shared" si="13"/>
        <v>1502.5</v>
      </c>
      <c r="P296" s="48">
        <f t="shared" si="12"/>
        <v>25000</v>
      </c>
      <c r="Q296" s="48">
        <f t="shared" si="14"/>
        <v>23497.5</v>
      </c>
    </row>
    <row r="297" spans="1:17" ht="21.95" customHeight="1" x14ac:dyDescent="0.25">
      <c r="A297" s="132">
        <v>286</v>
      </c>
      <c r="B297" s="136" t="s">
        <v>399</v>
      </c>
      <c r="C297" s="137" t="s">
        <v>460</v>
      </c>
      <c r="D297" s="139" t="s">
        <v>728</v>
      </c>
      <c r="E297" s="141" t="s">
        <v>732</v>
      </c>
      <c r="F297" s="33" t="s">
        <v>956</v>
      </c>
      <c r="G297" s="134" t="s">
        <v>809</v>
      </c>
      <c r="H297" s="48">
        <v>11385</v>
      </c>
      <c r="I297" s="48">
        <v>326.75</v>
      </c>
      <c r="J297" s="48">
        <v>346.1</v>
      </c>
      <c r="K297" s="135">
        <v>0</v>
      </c>
      <c r="L297" s="48">
        <v>0</v>
      </c>
      <c r="M297" s="48">
        <v>25</v>
      </c>
      <c r="N297" s="135">
        <v>0</v>
      </c>
      <c r="O297" s="48">
        <f t="shared" si="13"/>
        <v>697.85</v>
      </c>
      <c r="P297" s="48">
        <f t="shared" si="12"/>
        <v>11385</v>
      </c>
      <c r="Q297" s="48">
        <f t="shared" si="14"/>
        <v>10687.15</v>
      </c>
    </row>
    <row r="298" spans="1:17" ht="21.95" customHeight="1" x14ac:dyDescent="0.25">
      <c r="A298" s="132">
        <v>287</v>
      </c>
      <c r="B298" s="138" t="s">
        <v>413</v>
      </c>
      <c r="C298" s="137" t="s">
        <v>460</v>
      </c>
      <c r="D298" s="139" t="s">
        <v>728</v>
      </c>
      <c r="E298" s="140" t="s">
        <v>732</v>
      </c>
      <c r="F298" s="33" t="s">
        <v>956</v>
      </c>
      <c r="G298" s="134" t="s">
        <v>809</v>
      </c>
      <c r="H298" s="48">
        <v>25000</v>
      </c>
      <c r="I298" s="48">
        <v>717.5</v>
      </c>
      <c r="J298" s="48">
        <v>760</v>
      </c>
      <c r="K298" s="135">
        <v>0</v>
      </c>
      <c r="L298" s="48">
        <v>0</v>
      </c>
      <c r="M298" s="48">
        <v>25</v>
      </c>
      <c r="N298" s="135">
        <v>0</v>
      </c>
      <c r="O298" s="48">
        <f t="shared" si="13"/>
        <v>1502.5</v>
      </c>
      <c r="P298" s="48">
        <f t="shared" si="12"/>
        <v>25000</v>
      </c>
      <c r="Q298" s="48">
        <f t="shared" si="14"/>
        <v>23497.5</v>
      </c>
    </row>
    <row r="299" spans="1:17" ht="21.95" customHeight="1" x14ac:dyDescent="0.25">
      <c r="A299" s="132">
        <v>288</v>
      </c>
      <c r="B299" s="138" t="s">
        <v>996</v>
      </c>
      <c r="C299" s="137" t="s">
        <v>460</v>
      </c>
      <c r="D299" s="137" t="s">
        <v>728</v>
      </c>
      <c r="E299" s="140" t="s">
        <v>732</v>
      </c>
      <c r="F299" s="33" t="s">
        <v>954</v>
      </c>
      <c r="G299" s="134" t="s">
        <v>809</v>
      </c>
      <c r="H299" s="48">
        <v>26000</v>
      </c>
      <c r="I299" s="48">
        <v>746.2</v>
      </c>
      <c r="J299" s="48">
        <v>790.4</v>
      </c>
      <c r="K299" s="135">
        <v>0</v>
      </c>
      <c r="L299" s="48">
        <v>0</v>
      </c>
      <c r="M299" s="48">
        <v>25</v>
      </c>
      <c r="N299" s="135">
        <v>0</v>
      </c>
      <c r="O299" s="48">
        <f t="shared" si="13"/>
        <v>1561.6</v>
      </c>
      <c r="P299" s="48">
        <f t="shared" si="12"/>
        <v>26000</v>
      </c>
      <c r="Q299" s="48">
        <f t="shared" si="14"/>
        <v>24438.400000000001</v>
      </c>
    </row>
    <row r="300" spans="1:17" ht="21.95" customHeight="1" x14ac:dyDescent="0.25">
      <c r="A300" s="132">
        <v>289</v>
      </c>
      <c r="B300" s="138" t="s">
        <v>777</v>
      </c>
      <c r="C300" s="137" t="s">
        <v>460</v>
      </c>
      <c r="D300" s="137" t="s">
        <v>728</v>
      </c>
      <c r="E300" s="140" t="s">
        <v>732</v>
      </c>
      <c r="F300" s="33" t="s">
        <v>954</v>
      </c>
      <c r="G300" s="134" t="s">
        <v>809</v>
      </c>
      <c r="H300" s="48">
        <v>35000</v>
      </c>
      <c r="I300" s="48">
        <v>1004.5</v>
      </c>
      <c r="J300" s="48">
        <v>1064</v>
      </c>
      <c r="K300" s="135">
        <v>0</v>
      </c>
      <c r="L300" s="48">
        <v>0</v>
      </c>
      <c r="M300" s="48">
        <v>25</v>
      </c>
      <c r="N300" s="135">
        <v>0</v>
      </c>
      <c r="O300" s="48">
        <f t="shared" si="13"/>
        <v>2093.5</v>
      </c>
      <c r="P300" s="48">
        <f t="shared" si="12"/>
        <v>35000</v>
      </c>
      <c r="Q300" s="48">
        <f t="shared" si="14"/>
        <v>32906.5</v>
      </c>
    </row>
    <row r="301" spans="1:17" ht="21.95" customHeight="1" x14ac:dyDescent="0.25">
      <c r="A301" s="132">
        <v>290</v>
      </c>
      <c r="B301" s="138" t="s">
        <v>772</v>
      </c>
      <c r="C301" s="137" t="s">
        <v>460</v>
      </c>
      <c r="D301" s="137" t="s">
        <v>728</v>
      </c>
      <c r="E301" s="140" t="s">
        <v>732</v>
      </c>
      <c r="F301" s="33" t="s">
        <v>954</v>
      </c>
      <c r="G301" s="134" t="s">
        <v>809</v>
      </c>
      <c r="H301" s="48">
        <v>20000</v>
      </c>
      <c r="I301" s="48">
        <v>574</v>
      </c>
      <c r="J301" s="48">
        <v>608</v>
      </c>
      <c r="K301" s="135">
        <v>0</v>
      </c>
      <c r="L301" s="48">
        <v>0</v>
      </c>
      <c r="M301" s="48">
        <v>25</v>
      </c>
      <c r="N301" s="135">
        <v>0</v>
      </c>
      <c r="O301" s="48">
        <f t="shared" si="13"/>
        <v>1207</v>
      </c>
      <c r="P301" s="48">
        <f t="shared" si="12"/>
        <v>20000</v>
      </c>
      <c r="Q301" s="48">
        <f t="shared" si="14"/>
        <v>18793</v>
      </c>
    </row>
    <row r="302" spans="1:17" ht="21.95" customHeight="1" x14ac:dyDescent="0.25">
      <c r="A302" s="132">
        <v>291</v>
      </c>
      <c r="B302" s="138" t="s">
        <v>538</v>
      </c>
      <c r="C302" s="137" t="s">
        <v>539</v>
      </c>
      <c r="D302" s="137" t="s">
        <v>728</v>
      </c>
      <c r="E302" s="140" t="s">
        <v>732</v>
      </c>
      <c r="F302" s="33" t="s">
        <v>954</v>
      </c>
      <c r="G302" s="134" t="s">
        <v>809</v>
      </c>
      <c r="H302" s="48">
        <v>25000</v>
      </c>
      <c r="I302" s="48">
        <v>717.5</v>
      </c>
      <c r="J302" s="48">
        <v>760</v>
      </c>
      <c r="K302" s="135">
        <v>0</v>
      </c>
      <c r="L302" s="48">
        <v>0</v>
      </c>
      <c r="M302" s="48">
        <v>25</v>
      </c>
      <c r="N302" s="135">
        <v>50</v>
      </c>
      <c r="O302" s="48">
        <f t="shared" si="13"/>
        <v>1552.5</v>
      </c>
      <c r="P302" s="48">
        <v>25000</v>
      </c>
      <c r="Q302" s="48">
        <f t="shared" si="14"/>
        <v>23447.5</v>
      </c>
    </row>
    <row r="303" spans="1:17" ht="21.95" customHeight="1" x14ac:dyDescent="0.25">
      <c r="A303" s="132">
        <v>292</v>
      </c>
      <c r="B303" s="138" t="s">
        <v>776</v>
      </c>
      <c r="C303" s="137" t="s">
        <v>778</v>
      </c>
      <c r="D303" s="137" t="s">
        <v>728</v>
      </c>
      <c r="E303" s="140" t="s">
        <v>732</v>
      </c>
      <c r="F303" s="33" t="s">
        <v>954</v>
      </c>
      <c r="G303" s="134" t="s">
        <v>809</v>
      </c>
      <c r="H303" s="48">
        <v>16000</v>
      </c>
      <c r="I303" s="48">
        <v>459.2</v>
      </c>
      <c r="J303" s="48">
        <v>486.4</v>
      </c>
      <c r="K303" s="135">
        <v>0</v>
      </c>
      <c r="L303" s="48">
        <v>0</v>
      </c>
      <c r="M303" s="48">
        <v>25</v>
      </c>
      <c r="N303" s="135">
        <v>0</v>
      </c>
      <c r="O303" s="48">
        <f t="shared" si="13"/>
        <v>970.59999999999991</v>
      </c>
      <c r="P303" s="48">
        <f>H303</f>
        <v>16000</v>
      </c>
      <c r="Q303" s="48">
        <f t="shared" si="14"/>
        <v>15029.4</v>
      </c>
    </row>
    <row r="304" spans="1:17" ht="21.95" customHeight="1" x14ac:dyDescent="0.25">
      <c r="A304" s="132">
        <v>293</v>
      </c>
      <c r="B304" s="138" t="s">
        <v>997</v>
      </c>
      <c r="C304" s="137" t="s">
        <v>474</v>
      </c>
      <c r="D304" s="137" t="s">
        <v>728</v>
      </c>
      <c r="E304" s="140" t="s">
        <v>732</v>
      </c>
      <c r="F304" s="33" t="s">
        <v>954</v>
      </c>
      <c r="G304" s="134" t="s">
        <v>809</v>
      </c>
      <c r="H304" s="48">
        <v>16500</v>
      </c>
      <c r="I304" s="48">
        <v>473.55</v>
      </c>
      <c r="J304" s="48">
        <v>501.6</v>
      </c>
      <c r="K304" s="135">
        <v>0</v>
      </c>
      <c r="L304" s="48">
        <v>0</v>
      </c>
      <c r="M304" s="48">
        <v>25</v>
      </c>
      <c r="N304" s="135">
        <v>2369.9899999999998</v>
      </c>
      <c r="O304" s="48">
        <f t="shared" si="13"/>
        <v>3370.14</v>
      </c>
      <c r="P304" s="48">
        <v>16500</v>
      </c>
      <c r="Q304" s="48">
        <f t="shared" si="14"/>
        <v>13129.86</v>
      </c>
    </row>
    <row r="305" spans="1:17" ht="21.95" customHeight="1" x14ac:dyDescent="0.25">
      <c r="A305" s="132">
        <v>294</v>
      </c>
      <c r="B305" s="136" t="s">
        <v>88</v>
      </c>
      <c r="C305" s="137" t="s">
        <v>455</v>
      </c>
      <c r="D305" s="137" t="s">
        <v>1068</v>
      </c>
      <c r="E305" s="137" t="s">
        <v>1068</v>
      </c>
      <c r="F305" s="33" t="s">
        <v>956</v>
      </c>
      <c r="G305" s="134" t="s">
        <v>806</v>
      </c>
      <c r="H305" s="48">
        <v>58554.53</v>
      </c>
      <c r="I305" s="48">
        <v>1680.52</v>
      </c>
      <c r="J305" s="48">
        <v>1780.06</v>
      </c>
      <c r="K305" s="135">
        <v>0</v>
      </c>
      <c r="L305" s="48">
        <v>3214.67</v>
      </c>
      <c r="M305" s="48">
        <v>25</v>
      </c>
      <c r="N305" s="135">
        <v>2228</v>
      </c>
      <c r="O305" s="48">
        <f t="shared" si="13"/>
        <v>8928.25</v>
      </c>
      <c r="P305" s="48">
        <f t="shared" ref="P305:P368" si="15">H305</f>
        <v>58554.53</v>
      </c>
      <c r="Q305" s="48">
        <f t="shared" si="14"/>
        <v>49626.28</v>
      </c>
    </row>
    <row r="306" spans="1:17" ht="21.95" customHeight="1" x14ac:dyDescent="0.25">
      <c r="A306" s="132">
        <v>295</v>
      </c>
      <c r="B306" s="136" t="s">
        <v>1040</v>
      </c>
      <c r="C306" s="137" t="s">
        <v>486</v>
      </c>
      <c r="D306" s="137" t="s">
        <v>1068</v>
      </c>
      <c r="E306" s="137" t="s">
        <v>1068</v>
      </c>
      <c r="F306" s="33" t="s">
        <v>956</v>
      </c>
      <c r="G306" s="134" t="s">
        <v>806</v>
      </c>
      <c r="H306" s="48">
        <v>60000</v>
      </c>
      <c r="I306" s="48">
        <v>1722</v>
      </c>
      <c r="J306" s="48">
        <v>1824</v>
      </c>
      <c r="K306" s="135">
        <v>0</v>
      </c>
      <c r="L306" s="48">
        <v>3486.68</v>
      </c>
      <c r="M306" s="48">
        <v>25</v>
      </c>
      <c r="N306" s="135">
        <v>1050</v>
      </c>
      <c r="O306" s="48">
        <f t="shared" si="13"/>
        <v>8107.68</v>
      </c>
      <c r="P306" s="48">
        <f t="shared" si="15"/>
        <v>60000</v>
      </c>
      <c r="Q306" s="48">
        <f t="shared" si="14"/>
        <v>51892.32</v>
      </c>
    </row>
    <row r="307" spans="1:17" ht="21.95" customHeight="1" x14ac:dyDescent="0.25">
      <c r="A307" s="132">
        <v>296</v>
      </c>
      <c r="B307" s="136" t="s">
        <v>85</v>
      </c>
      <c r="C307" s="137" t="s">
        <v>1023</v>
      </c>
      <c r="D307" s="137" t="s">
        <v>1068</v>
      </c>
      <c r="E307" s="137" t="s">
        <v>1068</v>
      </c>
      <c r="F307" s="33" t="s">
        <v>956</v>
      </c>
      <c r="G307" s="134" t="s">
        <v>809</v>
      </c>
      <c r="H307" s="48">
        <v>34500</v>
      </c>
      <c r="I307" s="48">
        <v>990.15</v>
      </c>
      <c r="J307" s="48">
        <v>1048.8</v>
      </c>
      <c r="K307" s="135">
        <v>0</v>
      </c>
      <c r="L307" s="48">
        <v>0</v>
      </c>
      <c r="M307" s="48">
        <v>25</v>
      </c>
      <c r="N307" s="135">
        <v>0</v>
      </c>
      <c r="O307" s="48">
        <f t="shared" si="13"/>
        <v>2063.9499999999998</v>
      </c>
      <c r="P307" s="48">
        <f t="shared" si="15"/>
        <v>34500</v>
      </c>
      <c r="Q307" s="48">
        <f t="shared" si="14"/>
        <v>32436.05</v>
      </c>
    </row>
    <row r="308" spans="1:17" ht="21.95" customHeight="1" x14ac:dyDescent="0.25">
      <c r="A308" s="132">
        <v>297</v>
      </c>
      <c r="B308" s="142" t="s">
        <v>159</v>
      </c>
      <c r="C308" s="137" t="s">
        <v>1023</v>
      </c>
      <c r="D308" s="137" t="s">
        <v>1068</v>
      </c>
      <c r="E308" s="137" t="s">
        <v>1068</v>
      </c>
      <c r="F308" s="33" t="s">
        <v>956</v>
      </c>
      <c r="G308" s="134" t="s">
        <v>809</v>
      </c>
      <c r="H308" s="48">
        <v>32000</v>
      </c>
      <c r="I308" s="48">
        <v>918.4</v>
      </c>
      <c r="J308" s="48">
        <v>972.8</v>
      </c>
      <c r="K308" s="135">
        <v>1190.1199999999999</v>
      </c>
      <c r="L308" s="48">
        <v>0</v>
      </c>
      <c r="M308" s="48">
        <v>25</v>
      </c>
      <c r="N308" s="135">
        <v>50</v>
      </c>
      <c r="O308" s="48">
        <f t="shared" si="13"/>
        <v>3156.3199999999997</v>
      </c>
      <c r="P308" s="48">
        <f t="shared" si="15"/>
        <v>32000</v>
      </c>
      <c r="Q308" s="48">
        <f t="shared" si="14"/>
        <v>28843.68</v>
      </c>
    </row>
    <row r="309" spans="1:17" ht="21.95" customHeight="1" x14ac:dyDescent="0.25">
      <c r="A309" s="132">
        <v>298</v>
      </c>
      <c r="B309" s="138" t="s">
        <v>278</v>
      </c>
      <c r="C309" s="137" t="s">
        <v>480</v>
      </c>
      <c r="D309" s="137" t="s">
        <v>1068</v>
      </c>
      <c r="E309" s="137" t="s">
        <v>1068</v>
      </c>
      <c r="F309" s="33" t="s">
        <v>956</v>
      </c>
      <c r="G309" s="134" t="s">
        <v>806</v>
      </c>
      <c r="H309" s="48">
        <v>85000</v>
      </c>
      <c r="I309" s="48">
        <v>2439.5</v>
      </c>
      <c r="J309" s="48">
        <v>2584</v>
      </c>
      <c r="K309" s="135">
        <v>1190.1199999999999</v>
      </c>
      <c r="L309" s="48">
        <v>8279.4599999999991</v>
      </c>
      <c r="M309" s="48">
        <v>25</v>
      </c>
      <c r="N309" s="135">
        <v>639</v>
      </c>
      <c r="O309" s="48">
        <f t="shared" si="13"/>
        <v>15157.079999999998</v>
      </c>
      <c r="P309" s="48">
        <f t="shared" si="15"/>
        <v>85000</v>
      </c>
      <c r="Q309" s="48">
        <f t="shared" si="14"/>
        <v>69842.92</v>
      </c>
    </row>
    <row r="310" spans="1:17" ht="21.95" customHeight="1" x14ac:dyDescent="0.25">
      <c r="A310" s="132">
        <v>299</v>
      </c>
      <c r="B310" s="142" t="s">
        <v>386</v>
      </c>
      <c r="C310" s="137" t="s">
        <v>452</v>
      </c>
      <c r="D310" s="137" t="s">
        <v>1068</v>
      </c>
      <c r="E310" s="137" t="s">
        <v>1068</v>
      </c>
      <c r="F310" s="33" t="s">
        <v>956</v>
      </c>
      <c r="G310" s="134" t="s">
        <v>809</v>
      </c>
      <c r="H310" s="48">
        <v>12438.29</v>
      </c>
      <c r="I310" s="48">
        <v>356.98</v>
      </c>
      <c r="J310" s="48">
        <v>378.12</v>
      </c>
      <c r="K310" s="135">
        <v>0</v>
      </c>
      <c r="L310" s="48">
        <v>0</v>
      </c>
      <c r="M310" s="48">
        <v>25</v>
      </c>
      <c r="N310" s="135">
        <v>0</v>
      </c>
      <c r="O310" s="48">
        <f t="shared" si="13"/>
        <v>760.1</v>
      </c>
      <c r="P310" s="48">
        <f t="shared" si="15"/>
        <v>12438.29</v>
      </c>
      <c r="Q310" s="48">
        <f t="shared" si="14"/>
        <v>11678.19</v>
      </c>
    </row>
    <row r="311" spans="1:17" ht="21.95" customHeight="1" x14ac:dyDescent="0.25">
      <c r="A311" s="132">
        <v>300</v>
      </c>
      <c r="B311" s="136" t="s">
        <v>122</v>
      </c>
      <c r="C311" s="137" t="s">
        <v>452</v>
      </c>
      <c r="D311" s="137" t="s">
        <v>1068</v>
      </c>
      <c r="E311" s="137" t="s">
        <v>1068</v>
      </c>
      <c r="F311" s="33" t="s">
        <v>956</v>
      </c>
      <c r="G311" s="134" t="s">
        <v>809</v>
      </c>
      <c r="H311" s="48">
        <v>24150</v>
      </c>
      <c r="I311" s="48">
        <v>693.11</v>
      </c>
      <c r="J311" s="48">
        <v>734.16</v>
      </c>
      <c r="K311" s="135">
        <v>0</v>
      </c>
      <c r="L311" s="48">
        <v>0</v>
      </c>
      <c r="M311" s="48">
        <v>25</v>
      </c>
      <c r="N311" s="135">
        <v>1817</v>
      </c>
      <c r="O311" s="48">
        <f t="shared" si="13"/>
        <v>3269.27</v>
      </c>
      <c r="P311" s="48">
        <f t="shared" si="15"/>
        <v>24150</v>
      </c>
      <c r="Q311" s="48">
        <f t="shared" si="14"/>
        <v>20880.73</v>
      </c>
    </row>
    <row r="312" spans="1:17" ht="21.95" customHeight="1" x14ac:dyDescent="0.25">
      <c r="A312" s="132">
        <v>301</v>
      </c>
      <c r="B312" s="136" t="s">
        <v>244</v>
      </c>
      <c r="C312" s="137" t="s">
        <v>452</v>
      </c>
      <c r="D312" s="137" t="s">
        <v>1068</v>
      </c>
      <c r="E312" s="137" t="s">
        <v>1068</v>
      </c>
      <c r="F312" s="33" t="s">
        <v>950</v>
      </c>
      <c r="G312" s="134" t="s">
        <v>806</v>
      </c>
      <c r="H312" s="48">
        <v>11250.36</v>
      </c>
      <c r="I312" s="48">
        <v>322.89</v>
      </c>
      <c r="J312" s="48">
        <v>342.01</v>
      </c>
      <c r="K312" s="135">
        <v>0</v>
      </c>
      <c r="L312" s="48">
        <v>0</v>
      </c>
      <c r="M312" s="48">
        <v>25</v>
      </c>
      <c r="N312" s="135">
        <v>0</v>
      </c>
      <c r="O312" s="48">
        <f t="shared" si="13"/>
        <v>689.9</v>
      </c>
      <c r="P312" s="48">
        <f t="shared" si="15"/>
        <v>11250.36</v>
      </c>
      <c r="Q312" s="48">
        <f t="shared" si="14"/>
        <v>10560.460000000001</v>
      </c>
    </row>
    <row r="313" spans="1:17" ht="21.95" customHeight="1" x14ac:dyDescent="0.25">
      <c r="A313" s="132">
        <v>302</v>
      </c>
      <c r="B313" s="136" t="s">
        <v>21</v>
      </c>
      <c r="C313" s="133" t="s">
        <v>966</v>
      </c>
      <c r="D313" s="137" t="s">
        <v>1068</v>
      </c>
      <c r="E313" s="137" t="s">
        <v>1068</v>
      </c>
      <c r="F313" s="33" t="s">
        <v>954</v>
      </c>
      <c r="G313" s="134" t="s">
        <v>806</v>
      </c>
      <c r="H313" s="48">
        <v>17325</v>
      </c>
      <c r="I313" s="48">
        <v>497.23</v>
      </c>
      <c r="J313" s="48">
        <v>526.67999999999995</v>
      </c>
      <c r="K313" s="135">
        <v>2380.2399999999998</v>
      </c>
      <c r="L313" s="48">
        <v>0</v>
      </c>
      <c r="M313" s="48">
        <v>25</v>
      </c>
      <c r="N313" s="135">
        <v>50</v>
      </c>
      <c r="O313" s="48">
        <f t="shared" si="13"/>
        <v>3479.1499999999996</v>
      </c>
      <c r="P313" s="48">
        <f t="shared" si="15"/>
        <v>17325</v>
      </c>
      <c r="Q313" s="48">
        <f t="shared" si="14"/>
        <v>13845.85</v>
      </c>
    </row>
    <row r="314" spans="1:17" ht="21.95" customHeight="1" x14ac:dyDescent="0.25">
      <c r="A314" s="132">
        <v>303</v>
      </c>
      <c r="B314" s="138" t="s">
        <v>689</v>
      </c>
      <c r="C314" s="137" t="s">
        <v>436</v>
      </c>
      <c r="D314" s="137" t="s">
        <v>1068</v>
      </c>
      <c r="E314" s="137" t="s">
        <v>1068</v>
      </c>
      <c r="F314" s="33" t="s">
        <v>954</v>
      </c>
      <c r="G314" s="134" t="s">
        <v>809</v>
      </c>
      <c r="H314" s="48">
        <v>30000</v>
      </c>
      <c r="I314" s="48">
        <v>861</v>
      </c>
      <c r="J314" s="48">
        <v>912</v>
      </c>
      <c r="K314" s="135">
        <v>0</v>
      </c>
      <c r="L314" s="48">
        <v>0</v>
      </c>
      <c r="M314" s="48">
        <v>25</v>
      </c>
      <c r="N314" s="135">
        <v>0</v>
      </c>
      <c r="O314" s="48">
        <f t="shared" si="13"/>
        <v>1798</v>
      </c>
      <c r="P314" s="48">
        <f t="shared" si="15"/>
        <v>30000</v>
      </c>
      <c r="Q314" s="48">
        <f t="shared" si="14"/>
        <v>28202</v>
      </c>
    </row>
    <row r="315" spans="1:17" ht="21.95" customHeight="1" x14ac:dyDescent="0.25">
      <c r="A315" s="132">
        <v>304</v>
      </c>
      <c r="B315" s="138" t="s">
        <v>345</v>
      </c>
      <c r="C315" s="137" t="s">
        <v>436</v>
      </c>
      <c r="D315" s="137" t="s">
        <v>1068</v>
      </c>
      <c r="E315" s="137" t="s">
        <v>1068</v>
      </c>
      <c r="F315" s="33" t="s">
        <v>956</v>
      </c>
      <c r="G315" s="134" t="s">
        <v>809</v>
      </c>
      <c r="H315" s="48">
        <v>42500</v>
      </c>
      <c r="I315" s="48">
        <v>1219.75</v>
      </c>
      <c r="J315" s="48">
        <v>1292</v>
      </c>
      <c r="K315" s="135">
        <v>1190.1199999999999</v>
      </c>
      <c r="L315" s="48">
        <v>616.97</v>
      </c>
      <c r="M315" s="48">
        <v>25</v>
      </c>
      <c r="N315" s="135">
        <v>50</v>
      </c>
      <c r="O315" s="48">
        <f t="shared" si="13"/>
        <v>4393.84</v>
      </c>
      <c r="P315" s="48">
        <f t="shared" si="15"/>
        <v>42500</v>
      </c>
      <c r="Q315" s="48">
        <f t="shared" si="14"/>
        <v>38106.160000000003</v>
      </c>
    </row>
    <row r="316" spans="1:17" ht="21.95" customHeight="1" x14ac:dyDescent="0.25">
      <c r="A316" s="132">
        <v>305</v>
      </c>
      <c r="B316" s="138" t="s">
        <v>1041</v>
      </c>
      <c r="C316" s="139" t="s">
        <v>433</v>
      </c>
      <c r="D316" s="137" t="s">
        <v>1068</v>
      </c>
      <c r="E316" s="137" t="s">
        <v>1068</v>
      </c>
      <c r="F316" s="33" t="s">
        <v>956</v>
      </c>
      <c r="G316" s="134" t="s">
        <v>809</v>
      </c>
      <c r="H316" s="48">
        <v>31500</v>
      </c>
      <c r="I316" s="48">
        <v>904.05</v>
      </c>
      <c r="J316" s="48">
        <v>957.6</v>
      </c>
      <c r="K316" s="135">
        <v>0</v>
      </c>
      <c r="L316" s="48">
        <v>0</v>
      </c>
      <c r="M316" s="48">
        <v>25</v>
      </c>
      <c r="N316" s="135">
        <v>3899.38</v>
      </c>
      <c r="O316" s="48">
        <f t="shared" si="13"/>
        <v>5786.0300000000007</v>
      </c>
      <c r="P316" s="48">
        <f t="shared" si="15"/>
        <v>31500</v>
      </c>
      <c r="Q316" s="48">
        <f t="shared" si="14"/>
        <v>25713.97</v>
      </c>
    </row>
    <row r="317" spans="1:17" ht="21.95" customHeight="1" x14ac:dyDescent="0.25">
      <c r="A317" s="132">
        <v>306</v>
      </c>
      <c r="B317" s="138" t="s">
        <v>61</v>
      </c>
      <c r="C317" s="139" t="s">
        <v>966</v>
      </c>
      <c r="D317" s="137" t="s">
        <v>1068</v>
      </c>
      <c r="E317" s="137" t="s">
        <v>1068</v>
      </c>
      <c r="F317" s="33" t="s">
        <v>956</v>
      </c>
      <c r="G317" s="134" t="s">
        <v>806</v>
      </c>
      <c r="H317" s="48">
        <v>24150</v>
      </c>
      <c r="I317" s="48">
        <v>693.11</v>
      </c>
      <c r="J317" s="48">
        <v>734.16</v>
      </c>
      <c r="K317" s="135">
        <v>0</v>
      </c>
      <c r="L317" s="48">
        <v>0</v>
      </c>
      <c r="M317" s="48">
        <v>25</v>
      </c>
      <c r="N317" s="135">
        <v>50</v>
      </c>
      <c r="O317" s="48">
        <f t="shared" si="13"/>
        <v>1502.27</v>
      </c>
      <c r="P317" s="48">
        <f t="shared" si="15"/>
        <v>24150</v>
      </c>
      <c r="Q317" s="48">
        <f t="shared" si="14"/>
        <v>22647.73</v>
      </c>
    </row>
    <row r="318" spans="1:17" ht="21.95" customHeight="1" x14ac:dyDescent="0.25">
      <c r="A318" s="132">
        <v>307</v>
      </c>
      <c r="B318" s="138" t="s">
        <v>625</v>
      </c>
      <c r="C318" s="137" t="s">
        <v>436</v>
      </c>
      <c r="D318" s="137" t="s">
        <v>1068</v>
      </c>
      <c r="E318" s="137" t="s">
        <v>1068</v>
      </c>
      <c r="F318" s="33" t="s">
        <v>954</v>
      </c>
      <c r="G318" s="134" t="s">
        <v>806</v>
      </c>
      <c r="H318" s="48">
        <v>35000</v>
      </c>
      <c r="I318" s="48">
        <v>1004.5</v>
      </c>
      <c r="J318" s="48">
        <v>1064</v>
      </c>
      <c r="K318" s="135">
        <v>1190.1199999999999</v>
      </c>
      <c r="L318" s="48">
        <v>0</v>
      </c>
      <c r="M318" s="48">
        <v>25</v>
      </c>
      <c r="N318" s="135">
        <v>0</v>
      </c>
      <c r="O318" s="48">
        <f t="shared" si="13"/>
        <v>3283.62</v>
      </c>
      <c r="P318" s="48">
        <f t="shared" si="15"/>
        <v>35000</v>
      </c>
      <c r="Q318" s="48">
        <f t="shared" si="14"/>
        <v>31716.38</v>
      </c>
    </row>
    <row r="319" spans="1:17" ht="21.95" customHeight="1" x14ac:dyDescent="0.25">
      <c r="A319" s="132">
        <v>308</v>
      </c>
      <c r="B319" s="138" t="s">
        <v>225</v>
      </c>
      <c r="C319" s="139" t="s">
        <v>482</v>
      </c>
      <c r="D319" s="137" t="s">
        <v>1068</v>
      </c>
      <c r="E319" s="137" t="s">
        <v>1068</v>
      </c>
      <c r="F319" s="33" t="s">
        <v>954</v>
      </c>
      <c r="G319" s="134" t="s">
        <v>809</v>
      </c>
      <c r="H319" s="48">
        <v>30000</v>
      </c>
      <c r="I319" s="48">
        <v>861</v>
      </c>
      <c r="J319" s="48">
        <v>912</v>
      </c>
      <c r="K319" s="135">
        <v>0</v>
      </c>
      <c r="L319" s="48">
        <v>0</v>
      </c>
      <c r="M319" s="48">
        <v>25</v>
      </c>
      <c r="N319" s="135">
        <v>0</v>
      </c>
      <c r="O319" s="48">
        <f t="shared" si="13"/>
        <v>1798</v>
      </c>
      <c r="P319" s="48">
        <f t="shared" si="15"/>
        <v>30000</v>
      </c>
      <c r="Q319" s="48">
        <f t="shared" si="14"/>
        <v>28202</v>
      </c>
    </row>
    <row r="320" spans="1:17" ht="21.95" customHeight="1" x14ac:dyDescent="0.25">
      <c r="A320" s="132">
        <v>309</v>
      </c>
      <c r="B320" s="136" t="s">
        <v>333</v>
      </c>
      <c r="C320" s="137" t="s">
        <v>440</v>
      </c>
      <c r="D320" s="137" t="s">
        <v>1068</v>
      </c>
      <c r="E320" s="137" t="s">
        <v>1068</v>
      </c>
      <c r="F320" s="33" t="s">
        <v>954</v>
      </c>
      <c r="G320" s="134" t="s">
        <v>809</v>
      </c>
      <c r="H320" s="48">
        <v>11651.29</v>
      </c>
      <c r="I320" s="48">
        <v>334.39</v>
      </c>
      <c r="J320" s="48">
        <v>354.2</v>
      </c>
      <c r="K320" s="135">
        <v>0</v>
      </c>
      <c r="L320" s="48">
        <v>0</v>
      </c>
      <c r="M320" s="48">
        <v>25</v>
      </c>
      <c r="N320" s="135">
        <v>0</v>
      </c>
      <c r="O320" s="48">
        <f t="shared" si="13"/>
        <v>713.58999999999992</v>
      </c>
      <c r="P320" s="48">
        <f t="shared" si="15"/>
        <v>11651.29</v>
      </c>
      <c r="Q320" s="48">
        <f t="shared" si="14"/>
        <v>10937.7</v>
      </c>
    </row>
    <row r="321" spans="1:17" ht="21.95" customHeight="1" x14ac:dyDescent="0.25">
      <c r="A321" s="132">
        <v>310</v>
      </c>
      <c r="B321" s="138" t="s">
        <v>144</v>
      </c>
      <c r="C321" s="137" t="s">
        <v>444</v>
      </c>
      <c r="D321" s="137" t="s">
        <v>1068</v>
      </c>
      <c r="E321" s="137" t="s">
        <v>1068</v>
      </c>
      <c r="F321" s="33" t="s">
        <v>956</v>
      </c>
      <c r="G321" s="134" t="s">
        <v>806</v>
      </c>
      <c r="H321" s="48">
        <v>18700</v>
      </c>
      <c r="I321" s="48">
        <v>536.69000000000005</v>
      </c>
      <c r="J321" s="48">
        <v>568.48</v>
      </c>
      <c r="K321" s="135">
        <v>0</v>
      </c>
      <c r="L321" s="48">
        <v>0</v>
      </c>
      <c r="M321" s="48">
        <v>25</v>
      </c>
      <c r="N321" s="135">
        <v>50</v>
      </c>
      <c r="O321" s="48">
        <f t="shared" si="13"/>
        <v>1180.17</v>
      </c>
      <c r="P321" s="48">
        <f t="shared" si="15"/>
        <v>18700</v>
      </c>
      <c r="Q321" s="48">
        <f t="shared" si="14"/>
        <v>17519.830000000002</v>
      </c>
    </row>
    <row r="322" spans="1:17" ht="21.95" customHeight="1" x14ac:dyDescent="0.25">
      <c r="A322" s="132">
        <v>311</v>
      </c>
      <c r="B322" s="138" t="s">
        <v>107</v>
      </c>
      <c r="C322" s="139" t="s">
        <v>434</v>
      </c>
      <c r="D322" s="137" t="s">
        <v>1068</v>
      </c>
      <c r="E322" s="137" t="s">
        <v>1068</v>
      </c>
      <c r="F322" s="33" t="s">
        <v>954</v>
      </c>
      <c r="G322" s="134" t="s">
        <v>806</v>
      </c>
      <c r="H322" s="48">
        <v>35000</v>
      </c>
      <c r="I322" s="48">
        <v>1004.5</v>
      </c>
      <c r="J322" s="48">
        <v>1064</v>
      </c>
      <c r="K322" s="135">
        <v>1190.1199999999999</v>
      </c>
      <c r="L322" s="48">
        <v>0</v>
      </c>
      <c r="M322" s="48">
        <v>25</v>
      </c>
      <c r="N322" s="135">
        <v>1639</v>
      </c>
      <c r="O322" s="48">
        <f t="shared" si="13"/>
        <v>4922.62</v>
      </c>
      <c r="P322" s="48">
        <f t="shared" si="15"/>
        <v>35000</v>
      </c>
      <c r="Q322" s="48">
        <f t="shared" si="14"/>
        <v>30077.38</v>
      </c>
    </row>
    <row r="323" spans="1:17" ht="21.95" customHeight="1" x14ac:dyDescent="0.25">
      <c r="A323" s="132">
        <v>312</v>
      </c>
      <c r="B323" s="136" t="s">
        <v>137</v>
      </c>
      <c r="C323" s="137" t="s">
        <v>434</v>
      </c>
      <c r="D323" s="137" t="s">
        <v>1068</v>
      </c>
      <c r="E323" s="137" t="s">
        <v>1068</v>
      </c>
      <c r="F323" s="33" t="s">
        <v>956</v>
      </c>
      <c r="G323" s="134" t="s">
        <v>806</v>
      </c>
      <c r="H323" s="48">
        <v>31500</v>
      </c>
      <c r="I323" s="48">
        <v>904.05</v>
      </c>
      <c r="J323" s="48">
        <v>957.6</v>
      </c>
      <c r="K323" s="135">
        <v>0</v>
      </c>
      <c r="L323" s="48">
        <v>0</v>
      </c>
      <c r="M323" s="48">
        <v>25</v>
      </c>
      <c r="N323" s="135">
        <v>50</v>
      </c>
      <c r="O323" s="48">
        <f t="shared" si="13"/>
        <v>1936.65</v>
      </c>
      <c r="P323" s="48">
        <f t="shared" si="15"/>
        <v>31500</v>
      </c>
      <c r="Q323" s="48">
        <f t="shared" si="14"/>
        <v>29563.35</v>
      </c>
    </row>
    <row r="324" spans="1:17" ht="21.95" customHeight="1" x14ac:dyDescent="0.25">
      <c r="A324" s="132">
        <v>313</v>
      </c>
      <c r="B324" s="138" t="s">
        <v>158</v>
      </c>
      <c r="C324" s="137" t="s">
        <v>435</v>
      </c>
      <c r="D324" s="137" t="s">
        <v>1068</v>
      </c>
      <c r="E324" s="137" t="s">
        <v>1068</v>
      </c>
      <c r="F324" s="33" t="s">
        <v>956</v>
      </c>
      <c r="G324" s="134" t="s">
        <v>809</v>
      </c>
      <c r="H324" s="48">
        <v>17600</v>
      </c>
      <c r="I324" s="48">
        <v>505.12</v>
      </c>
      <c r="J324" s="48">
        <v>535.04</v>
      </c>
      <c r="K324" s="135">
        <v>0</v>
      </c>
      <c r="L324" s="48">
        <v>0</v>
      </c>
      <c r="M324" s="48">
        <v>25</v>
      </c>
      <c r="N324" s="135">
        <v>0</v>
      </c>
      <c r="O324" s="48">
        <f t="shared" si="13"/>
        <v>1065.1599999999999</v>
      </c>
      <c r="P324" s="48">
        <f t="shared" si="15"/>
        <v>17600</v>
      </c>
      <c r="Q324" s="48">
        <f t="shared" si="14"/>
        <v>16534.84</v>
      </c>
    </row>
    <row r="325" spans="1:17" ht="21.95" customHeight="1" x14ac:dyDescent="0.25">
      <c r="A325" s="132">
        <v>314</v>
      </c>
      <c r="B325" s="138" t="s">
        <v>559</v>
      </c>
      <c r="C325" s="137" t="s">
        <v>1042</v>
      </c>
      <c r="D325" s="137" t="s">
        <v>1068</v>
      </c>
      <c r="E325" s="137" t="s">
        <v>1068</v>
      </c>
      <c r="F325" s="33" t="s">
        <v>954</v>
      </c>
      <c r="G325" s="134" t="s">
        <v>809</v>
      </c>
      <c r="H325" s="48">
        <v>16500</v>
      </c>
      <c r="I325" s="48">
        <v>473.55</v>
      </c>
      <c r="J325" s="48">
        <v>501.6</v>
      </c>
      <c r="K325" s="135">
        <v>2380.2399999999998</v>
      </c>
      <c r="L325" s="48">
        <v>0</v>
      </c>
      <c r="M325" s="48">
        <v>25</v>
      </c>
      <c r="N325" s="135">
        <v>0</v>
      </c>
      <c r="O325" s="48">
        <f t="shared" si="13"/>
        <v>3380.39</v>
      </c>
      <c r="P325" s="48">
        <f t="shared" si="15"/>
        <v>16500</v>
      </c>
      <c r="Q325" s="48">
        <f t="shared" si="14"/>
        <v>13119.61</v>
      </c>
    </row>
    <row r="326" spans="1:17" ht="21.95" customHeight="1" x14ac:dyDescent="0.25">
      <c r="A326" s="132">
        <v>315</v>
      </c>
      <c r="B326" s="132" t="s">
        <v>430</v>
      </c>
      <c r="C326" s="133" t="s">
        <v>440</v>
      </c>
      <c r="D326" s="137" t="s">
        <v>1068</v>
      </c>
      <c r="E326" s="133" t="s">
        <v>1045</v>
      </c>
      <c r="F326" s="156" t="s">
        <v>954</v>
      </c>
      <c r="G326" s="49" t="s">
        <v>809</v>
      </c>
      <c r="H326" s="50">
        <v>15400</v>
      </c>
      <c r="I326" s="50">
        <v>441.98</v>
      </c>
      <c r="J326" s="50">
        <v>468.16</v>
      </c>
      <c r="K326" s="157">
        <v>0</v>
      </c>
      <c r="L326" s="50">
        <v>0</v>
      </c>
      <c r="M326" s="50">
        <v>25</v>
      </c>
      <c r="N326" s="157">
        <v>639</v>
      </c>
      <c r="O326" s="48">
        <f t="shared" si="13"/>
        <v>1574.14</v>
      </c>
      <c r="P326" s="48">
        <f t="shared" si="15"/>
        <v>15400</v>
      </c>
      <c r="Q326" s="48">
        <f t="shared" si="14"/>
        <v>13825.86</v>
      </c>
    </row>
    <row r="327" spans="1:17" ht="21.95" customHeight="1" x14ac:dyDescent="0.25">
      <c r="A327" s="132">
        <v>316</v>
      </c>
      <c r="B327" s="132" t="s">
        <v>389</v>
      </c>
      <c r="C327" s="133" t="s">
        <v>431</v>
      </c>
      <c r="D327" s="137" t="s">
        <v>1068</v>
      </c>
      <c r="E327" s="133" t="s">
        <v>1045</v>
      </c>
      <c r="F327" s="156" t="s">
        <v>956</v>
      </c>
      <c r="G327" s="49" t="s">
        <v>809</v>
      </c>
      <c r="H327" s="50">
        <v>16500</v>
      </c>
      <c r="I327" s="50">
        <v>473.55</v>
      </c>
      <c r="J327" s="50">
        <v>501.6</v>
      </c>
      <c r="K327" s="157">
        <v>0</v>
      </c>
      <c r="L327" s="50">
        <v>0</v>
      </c>
      <c r="M327" s="50">
        <v>25</v>
      </c>
      <c r="N327" s="157">
        <v>1775.17</v>
      </c>
      <c r="O327" s="48">
        <f t="shared" si="13"/>
        <v>2775.32</v>
      </c>
      <c r="P327" s="48">
        <f t="shared" si="15"/>
        <v>16500</v>
      </c>
      <c r="Q327" s="48">
        <f t="shared" si="14"/>
        <v>13724.68</v>
      </c>
    </row>
    <row r="328" spans="1:17" ht="21.95" customHeight="1" x14ac:dyDescent="0.25">
      <c r="A328" s="132">
        <v>317</v>
      </c>
      <c r="B328" s="132" t="s">
        <v>268</v>
      </c>
      <c r="C328" s="133" t="s">
        <v>439</v>
      </c>
      <c r="D328" s="137" t="s">
        <v>1068</v>
      </c>
      <c r="E328" s="133" t="s">
        <v>1045</v>
      </c>
      <c r="F328" s="156" t="s">
        <v>956</v>
      </c>
      <c r="G328" s="49" t="s">
        <v>809</v>
      </c>
      <c r="H328" s="50">
        <v>15400</v>
      </c>
      <c r="I328" s="50">
        <v>441.98</v>
      </c>
      <c r="J328" s="50">
        <v>468.16</v>
      </c>
      <c r="K328" s="157">
        <v>1190.1199999999999</v>
      </c>
      <c r="L328" s="50">
        <v>0</v>
      </c>
      <c r="M328" s="50">
        <v>25</v>
      </c>
      <c r="N328" s="157">
        <v>0</v>
      </c>
      <c r="O328" s="48">
        <f t="shared" si="13"/>
        <v>2125.2600000000002</v>
      </c>
      <c r="P328" s="48">
        <f t="shared" si="15"/>
        <v>15400</v>
      </c>
      <c r="Q328" s="48">
        <f t="shared" si="14"/>
        <v>13274.74</v>
      </c>
    </row>
    <row r="329" spans="1:17" ht="21.95" customHeight="1" x14ac:dyDescent="0.25">
      <c r="A329" s="132">
        <v>318</v>
      </c>
      <c r="B329" s="132" t="s">
        <v>226</v>
      </c>
      <c r="C329" s="133" t="s">
        <v>992</v>
      </c>
      <c r="D329" s="137" t="s">
        <v>1068</v>
      </c>
      <c r="E329" s="133" t="s">
        <v>1045</v>
      </c>
      <c r="F329" s="156" t="s">
        <v>956</v>
      </c>
      <c r="G329" s="49" t="s">
        <v>809</v>
      </c>
      <c r="H329" s="50">
        <v>16500</v>
      </c>
      <c r="I329" s="50">
        <v>473.55</v>
      </c>
      <c r="J329" s="50">
        <v>501.6</v>
      </c>
      <c r="K329" s="157">
        <v>0</v>
      </c>
      <c r="L329" s="50">
        <v>0</v>
      </c>
      <c r="M329" s="50">
        <v>25</v>
      </c>
      <c r="N329" s="157">
        <v>639</v>
      </c>
      <c r="O329" s="48">
        <f t="shared" si="13"/>
        <v>1639.15</v>
      </c>
      <c r="P329" s="48">
        <f t="shared" si="15"/>
        <v>16500</v>
      </c>
      <c r="Q329" s="48">
        <f t="shared" si="14"/>
        <v>14860.85</v>
      </c>
    </row>
    <row r="330" spans="1:17" ht="21.95" customHeight="1" x14ac:dyDescent="0.25">
      <c r="A330" s="132">
        <v>319</v>
      </c>
      <c r="B330" s="132" t="s">
        <v>365</v>
      </c>
      <c r="C330" s="133" t="s">
        <v>460</v>
      </c>
      <c r="D330" s="137" t="s">
        <v>1068</v>
      </c>
      <c r="E330" s="133" t="s">
        <v>1045</v>
      </c>
      <c r="F330" s="156" t="s">
        <v>956</v>
      </c>
      <c r="G330" s="49" t="s">
        <v>809</v>
      </c>
      <c r="H330" s="50">
        <v>36066</v>
      </c>
      <c r="I330" s="50">
        <v>1035.0899999999999</v>
      </c>
      <c r="J330" s="50">
        <v>1096.4100000000001</v>
      </c>
      <c r="K330" s="157">
        <v>0</v>
      </c>
      <c r="L330" s="50">
        <v>0</v>
      </c>
      <c r="M330" s="50">
        <v>25</v>
      </c>
      <c r="N330" s="157">
        <v>3361.1</v>
      </c>
      <c r="O330" s="48">
        <f t="shared" si="13"/>
        <v>5517.6</v>
      </c>
      <c r="P330" s="48">
        <f t="shared" si="15"/>
        <v>36066</v>
      </c>
      <c r="Q330" s="48">
        <f t="shared" si="14"/>
        <v>30548.400000000001</v>
      </c>
    </row>
    <row r="331" spans="1:17" ht="21.95" customHeight="1" x14ac:dyDescent="0.25">
      <c r="A331" s="132">
        <v>320</v>
      </c>
      <c r="B331" s="138" t="s">
        <v>551</v>
      </c>
      <c r="C331" s="139" t="s">
        <v>454</v>
      </c>
      <c r="D331" s="137" t="s">
        <v>756</v>
      </c>
      <c r="E331" s="155" t="s">
        <v>756</v>
      </c>
      <c r="F331" s="33" t="s">
        <v>950</v>
      </c>
      <c r="G331" s="134" t="s">
        <v>806</v>
      </c>
      <c r="H331" s="48">
        <v>85000</v>
      </c>
      <c r="I331" s="48">
        <v>2439.5</v>
      </c>
      <c r="J331" s="48">
        <v>2584</v>
      </c>
      <c r="K331" s="135">
        <v>1190.1199999999999</v>
      </c>
      <c r="L331" s="48">
        <v>8279.4599999999991</v>
      </c>
      <c r="M331" s="48">
        <v>25</v>
      </c>
      <c r="N331" s="135">
        <v>0</v>
      </c>
      <c r="O331" s="48">
        <f t="shared" si="13"/>
        <v>14518.079999999998</v>
      </c>
      <c r="P331" s="48">
        <f t="shared" si="15"/>
        <v>85000</v>
      </c>
      <c r="Q331" s="48">
        <f t="shared" si="14"/>
        <v>70481.919999999998</v>
      </c>
    </row>
    <row r="332" spans="1:17" ht="21.95" customHeight="1" x14ac:dyDescent="0.25">
      <c r="A332" s="132">
        <v>321</v>
      </c>
      <c r="B332" s="136" t="s">
        <v>348</v>
      </c>
      <c r="C332" s="137" t="s">
        <v>1007</v>
      </c>
      <c r="D332" s="137" t="s">
        <v>756</v>
      </c>
      <c r="E332" s="141" t="s">
        <v>756</v>
      </c>
      <c r="F332" s="33" t="s">
        <v>950</v>
      </c>
      <c r="G332" s="134" t="s">
        <v>809</v>
      </c>
      <c r="H332" s="48">
        <v>26565</v>
      </c>
      <c r="I332" s="48">
        <v>762.42</v>
      </c>
      <c r="J332" s="48">
        <v>807.58</v>
      </c>
      <c r="K332" s="135">
        <v>0</v>
      </c>
      <c r="L332" s="48">
        <v>0</v>
      </c>
      <c r="M332" s="48">
        <v>25</v>
      </c>
      <c r="N332" s="135">
        <v>0</v>
      </c>
      <c r="O332" s="48">
        <f t="shared" si="13"/>
        <v>1595</v>
      </c>
      <c r="P332" s="48">
        <f t="shared" si="15"/>
        <v>26565</v>
      </c>
      <c r="Q332" s="48">
        <f t="shared" si="14"/>
        <v>24970</v>
      </c>
    </row>
    <row r="333" spans="1:17" ht="21.95" customHeight="1" x14ac:dyDescent="0.25">
      <c r="A333" s="132">
        <v>322</v>
      </c>
      <c r="B333" s="132" t="s">
        <v>716</v>
      </c>
      <c r="C333" s="133" t="s">
        <v>477</v>
      </c>
      <c r="D333" s="137" t="s">
        <v>756</v>
      </c>
      <c r="E333" s="155" t="s">
        <v>756</v>
      </c>
      <c r="F333" s="33" t="s">
        <v>950</v>
      </c>
      <c r="G333" s="134" t="s">
        <v>809</v>
      </c>
      <c r="H333" s="48">
        <v>40000</v>
      </c>
      <c r="I333" s="48">
        <v>1148</v>
      </c>
      <c r="J333" s="48">
        <v>1216</v>
      </c>
      <c r="K333" s="135">
        <v>0</v>
      </c>
      <c r="L333" s="48">
        <v>442.65</v>
      </c>
      <c r="M333" s="48">
        <v>25</v>
      </c>
      <c r="N333" s="135">
        <v>50</v>
      </c>
      <c r="O333" s="48">
        <f t="shared" ref="O333:O396" si="16">I333+J333+K333+L333+M333+N333</f>
        <v>2881.65</v>
      </c>
      <c r="P333" s="48">
        <f t="shared" si="15"/>
        <v>40000</v>
      </c>
      <c r="Q333" s="48">
        <f t="shared" ref="Q333:Q396" si="17">P333-O333</f>
        <v>37118.35</v>
      </c>
    </row>
    <row r="334" spans="1:17" ht="21.95" customHeight="1" x14ac:dyDescent="0.25">
      <c r="A334" s="132">
        <v>323</v>
      </c>
      <c r="B334" s="138" t="s">
        <v>321</v>
      </c>
      <c r="C334" s="139" t="s">
        <v>448</v>
      </c>
      <c r="D334" s="137" t="s">
        <v>756</v>
      </c>
      <c r="E334" s="140" t="s">
        <v>756</v>
      </c>
      <c r="F334" s="33" t="s">
        <v>950</v>
      </c>
      <c r="G334" s="134" t="s">
        <v>806</v>
      </c>
      <c r="H334" s="48">
        <v>32500</v>
      </c>
      <c r="I334" s="48">
        <v>932.75</v>
      </c>
      <c r="J334" s="48">
        <v>988</v>
      </c>
      <c r="K334" s="135">
        <v>0</v>
      </c>
      <c r="L334" s="48">
        <v>0</v>
      </c>
      <c r="M334" s="48">
        <v>25</v>
      </c>
      <c r="N334" s="135">
        <v>50</v>
      </c>
      <c r="O334" s="48">
        <f t="shared" si="16"/>
        <v>1995.75</v>
      </c>
      <c r="P334" s="48">
        <f t="shared" si="15"/>
        <v>32500</v>
      </c>
      <c r="Q334" s="48">
        <f t="shared" si="17"/>
        <v>30504.25</v>
      </c>
    </row>
    <row r="335" spans="1:17" ht="21.95" customHeight="1" x14ac:dyDescent="0.25">
      <c r="A335" s="132">
        <v>324</v>
      </c>
      <c r="B335" s="136" t="s">
        <v>603</v>
      </c>
      <c r="C335" s="137" t="s">
        <v>433</v>
      </c>
      <c r="D335" s="137" t="s">
        <v>756</v>
      </c>
      <c r="E335" s="141" t="s">
        <v>756</v>
      </c>
      <c r="F335" s="33" t="s">
        <v>954</v>
      </c>
      <c r="G335" s="134" t="s">
        <v>809</v>
      </c>
      <c r="H335" s="48">
        <v>25000</v>
      </c>
      <c r="I335" s="48">
        <v>717.5</v>
      </c>
      <c r="J335" s="48">
        <v>760</v>
      </c>
      <c r="K335" s="135">
        <v>0</v>
      </c>
      <c r="L335" s="48">
        <v>0</v>
      </c>
      <c r="M335" s="48">
        <v>25</v>
      </c>
      <c r="N335" s="135">
        <v>0</v>
      </c>
      <c r="O335" s="48">
        <f t="shared" si="16"/>
        <v>1502.5</v>
      </c>
      <c r="P335" s="48">
        <f t="shared" si="15"/>
        <v>25000</v>
      </c>
      <c r="Q335" s="48">
        <f t="shared" si="17"/>
        <v>23497.5</v>
      </c>
    </row>
    <row r="336" spans="1:17" ht="21.95" customHeight="1" x14ac:dyDescent="0.25">
      <c r="A336" s="132">
        <v>325</v>
      </c>
      <c r="B336" s="138" t="s">
        <v>612</v>
      </c>
      <c r="C336" s="139" t="s">
        <v>434</v>
      </c>
      <c r="D336" s="137" t="s">
        <v>756</v>
      </c>
      <c r="E336" s="139" t="s">
        <v>756</v>
      </c>
      <c r="F336" s="33" t="s">
        <v>954</v>
      </c>
      <c r="G336" s="134" t="s">
        <v>806</v>
      </c>
      <c r="H336" s="48">
        <v>40000</v>
      </c>
      <c r="I336" s="48">
        <v>1148</v>
      </c>
      <c r="J336" s="48">
        <v>1216</v>
      </c>
      <c r="K336" s="135">
        <v>1190.1199999999999</v>
      </c>
      <c r="L336" s="48">
        <v>264.13</v>
      </c>
      <c r="M336" s="48">
        <v>25</v>
      </c>
      <c r="N336" s="135">
        <v>0</v>
      </c>
      <c r="O336" s="48">
        <f t="shared" si="16"/>
        <v>3843.25</v>
      </c>
      <c r="P336" s="48">
        <f t="shared" si="15"/>
        <v>40000</v>
      </c>
      <c r="Q336" s="48">
        <f t="shared" si="17"/>
        <v>36156.75</v>
      </c>
    </row>
    <row r="337" spans="1:17" ht="21.95" customHeight="1" x14ac:dyDescent="0.25">
      <c r="A337" s="132">
        <v>326</v>
      </c>
      <c r="B337" s="138" t="s">
        <v>621</v>
      </c>
      <c r="C337" s="139" t="s">
        <v>434</v>
      </c>
      <c r="D337" s="137" t="s">
        <v>756</v>
      </c>
      <c r="E337" s="139" t="s">
        <v>756</v>
      </c>
      <c r="F337" s="33" t="s">
        <v>954</v>
      </c>
      <c r="G337" s="134" t="s">
        <v>806</v>
      </c>
      <c r="H337" s="48">
        <v>40000</v>
      </c>
      <c r="I337" s="48">
        <v>1148</v>
      </c>
      <c r="J337" s="48">
        <v>1216</v>
      </c>
      <c r="K337" s="135">
        <v>1190.1199999999999</v>
      </c>
      <c r="L337" s="48">
        <v>264.13</v>
      </c>
      <c r="M337" s="48">
        <v>25</v>
      </c>
      <c r="N337" s="135">
        <v>0</v>
      </c>
      <c r="O337" s="48">
        <f t="shared" si="16"/>
        <v>3843.25</v>
      </c>
      <c r="P337" s="48">
        <f t="shared" si="15"/>
        <v>40000</v>
      </c>
      <c r="Q337" s="48">
        <f t="shared" si="17"/>
        <v>36156.75</v>
      </c>
    </row>
    <row r="338" spans="1:17" ht="21.95" customHeight="1" x14ac:dyDescent="0.25">
      <c r="A338" s="132">
        <v>327</v>
      </c>
      <c r="B338" s="136" t="s">
        <v>23</v>
      </c>
      <c r="C338" s="137" t="s">
        <v>435</v>
      </c>
      <c r="D338" s="137" t="s">
        <v>756</v>
      </c>
      <c r="E338" s="141" t="s">
        <v>756</v>
      </c>
      <c r="F338" s="33" t="s">
        <v>954</v>
      </c>
      <c r="G338" s="134" t="s">
        <v>809</v>
      </c>
      <c r="H338" s="48">
        <v>23100</v>
      </c>
      <c r="I338" s="48">
        <v>662.97</v>
      </c>
      <c r="J338" s="48">
        <v>702.24</v>
      </c>
      <c r="K338" s="135">
        <v>0</v>
      </c>
      <c r="L338" s="48">
        <v>0</v>
      </c>
      <c r="M338" s="48">
        <v>25</v>
      </c>
      <c r="N338" s="135">
        <v>8712.84</v>
      </c>
      <c r="O338" s="48">
        <f t="shared" si="16"/>
        <v>10103.049999999999</v>
      </c>
      <c r="P338" s="48">
        <f t="shared" si="15"/>
        <v>23100</v>
      </c>
      <c r="Q338" s="48">
        <f t="shared" si="17"/>
        <v>12996.95</v>
      </c>
    </row>
    <row r="339" spans="1:17" ht="21.95" customHeight="1" x14ac:dyDescent="0.25">
      <c r="A339" s="132">
        <v>328</v>
      </c>
      <c r="B339" s="136" t="s">
        <v>65</v>
      </c>
      <c r="C339" s="137" t="s">
        <v>454</v>
      </c>
      <c r="D339" s="137" t="s">
        <v>756</v>
      </c>
      <c r="E339" s="141" t="s">
        <v>1013</v>
      </c>
      <c r="F339" s="33" t="s">
        <v>956</v>
      </c>
      <c r="G339" s="134" t="s">
        <v>806</v>
      </c>
      <c r="H339" s="48">
        <v>55500</v>
      </c>
      <c r="I339" s="48">
        <v>1592.85</v>
      </c>
      <c r="J339" s="48">
        <v>1687.2</v>
      </c>
      <c r="K339" s="135">
        <v>0</v>
      </c>
      <c r="L339" s="48">
        <v>2639.87</v>
      </c>
      <c r="M339" s="48">
        <v>25</v>
      </c>
      <c r="N339" s="135">
        <v>0</v>
      </c>
      <c r="O339" s="48">
        <f t="shared" si="16"/>
        <v>5944.92</v>
      </c>
      <c r="P339" s="48">
        <f t="shared" si="15"/>
        <v>55500</v>
      </c>
      <c r="Q339" s="48">
        <f t="shared" si="17"/>
        <v>49555.08</v>
      </c>
    </row>
    <row r="340" spans="1:17" ht="21.95" customHeight="1" x14ac:dyDescent="0.25">
      <c r="A340" s="132">
        <v>329</v>
      </c>
      <c r="B340" s="136" t="s">
        <v>610</v>
      </c>
      <c r="C340" s="133" t="s">
        <v>436</v>
      </c>
      <c r="D340" s="137" t="s">
        <v>756</v>
      </c>
      <c r="E340" s="141" t="s">
        <v>1015</v>
      </c>
      <c r="F340" s="33" t="s">
        <v>954</v>
      </c>
      <c r="G340" s="134" t="s">
        <v>809</v>
      </c>
      <c r="H340" s="48">
        <v>35000</v>
      </c>
      <c r="I340" s="48">
        <v>1004.5</v>
      </c>
      <c r="J340" s="48">
        <v>1064</v>
      </c>
      <c r="K340" s="135">
        <v>0</v>
      </c>
      <c r="L340" s="48">
        <v>0</v>
      </c>
      <c r="M340" s="48">
        <v>25</v>
      </c>
      <c r="N340" s="135">
        <v>0</v>
      </c>
      <c r="O340" s="48">
        <f t="shared" si="16"/>
        <v>2093.5</v>
      </c>
      <c r="P340" s="48">
        <f t="shared" si="15"/>
        <v>35000</v>
      </c>
      <c r="Q340" s="48">
        <f t="shared" si="17"/>
        <v>32906.5</v>
      </c>
    </row>
    <row r="341" spans="1:17" ht="21.95" customHeight="1" x14ac:dyDescent="0.25">
      <c r="A341" s="132">
        <v>330</v>
      </c>
      <c r="B341" s="136" t="s">
        <v>132</v>
      </c>
      <c r="C341" s="133" t="s">
        <v>966</v>
      </c>
      <c r="D341" s="137" t="s">
        <v>756</v>
      </c>
      <c r="E341" s="141" t="s">
        <v>1013</v>
      </c>
      <c r="F341" s="33" t="s">
        <v>954</v>
      </c>
      <c r="G341" s="134" t="s">
        <v>806</v>
      </c>
      <c r="H341" s="48">
        <v>19162</v>
      </c>
      <c r="I341" s="48">
        <v>549.95000000000005</v>
      </c>
      <c r="J341" s="48">
        <v>582.52</v>
      </c>
      <c r="K341" s="135">
        <v>3570.36</v>
      </c>
      <c r="L341" s="48">
        <v>0</v>
      </c>
      <c r="M341" s="48">
        <v>25</v>
      </c>
      <c r="N341" s="135">
        <v>2816.65</v>
      </c>
      <c r="O341" s="48">
        <f t="shared" si="16"/>
        <v>7544.48</v>
      </c>
      <c r="P341" s="48">
        <f t="shared" si="15"/>
        <v>19162</v>
      </c>
      <c r="Q341" s="48">
        <f t="shared" si="17"/>
        <v>11617.52</v>
      </c>
    </row>
    <row r="342" spans="1:17" ht="21.95" customHeight="1" x14ac:dyDescent="0.25">
      <c r="A342" s="132">
        <v>331</v>
      </c>
      <c r="B342" s="136" t="s">
        <v>77</v>
      </c>
      <c r="C342" s="137" t="s">
        <v>966</v>
      </c>
      <c r="D342" s="137" t="s">
        <v>756</v>
      </c>
      <c r="E342" s="141" t="s">
        <v>1013</v>
      </c>
      <c r="F342" s="33" t="s">
        <v>956</v>
      </c>
      <c r="G342" s="134" t="s">
        <v>809</v>
      </c>
      <c r="H342" s="48">
        <v>18975</v>
      </c>
      <c r="I342" s="48">
        <v>544.58000000000004</v>
      </c>
      <c r="J342" s="48">
        <v>576.84</v>
      </c>
      <c r="K342" s="135">
        <v>0</v>
      </c>
      <c r="L342" s="48">
        <v>0</v>
      </c>
      <c r="M342" s="48">
        <v>25</v>
      </c>
      <c r="N342" s="135">
        <v>50</v>
      </c>
      <c r="O342" s="48">
        <f t="shared" si="16"/>
        <v>1196.42</v>
      </c>
      <c r="P342" s="48">
        <f t="shared" si="15"/>
        <v>18975</v>
      </c>
      <c r="Q342" s="48">
        <f t="shared" si="17"/>
        <v>17778.580000000002</v>
      </c>
    </row>
    <row r="343" spans="1:17" ht="21.95" customHeight="1" x14ac:dyDescent="0.25">
      <c r="A343" s="132">
        <v>332</v>
      </c>
      <c r="B343" s="136" t="s">
        <v>147</v>
      </c>
      <c r="C343" s="137" t="s">
        <v>436</v>
      </c>
      <c r="D343" s="137" t="s">
        <v>756</v>
      </c>
      <c r="E343" s="141" t="s">
        <v>1013</v>
      </c>
      <c r="F343" s="33" t="s">
        <v>956</v>
      </c>
      <c r="G343" s="134" t="s">
        <v>806</v>
      </c>
      <c r="H343" s="48">
        <v>18700</v>
      </c>
      <c r="I343" s="48">
        <v>536.69000000000005</v>
      </c>
      <c r="J343" s="48">
        <v>568.48</v>
      </c>
      <c r="K343" s="135">
        <v>0</v>
      </c>
      <c r="L343" s="48">
        <v>0</v>
      </c>
      <c r="M343" s="48">
        <v>25</v>
      </c>
      <c r="N343" s="135">
        <v>2574.69</v>
      </c>
      <c r="O343" s="48">
        <f t="shared" si="16"/>
        <v>3704.86</v>
      </c>
      <c r="P343" s="48">
        <f t="shared" si="15"/>
        <v>18700</v>
      </c>
      <c r="Q343" s="48">
        <f t="shared" si="17"/>
        <v>14995.14</v>
      </c>
    </row>
    <row r="344" spans="1:17" ht="21.95" customHeight="1" x14ac:dyDescent="0.25">
      <c r="A344" s="132">
        <v>333</v>
      </c>
      <c r="B344" s="142" t="s">
        <v>1014</v>
      </c>
      <c r="C344" s="137" t="s">
        <v>434</v>
      </c>
      <c r="D344" s="137" t="s">
        <v>756</v>
      </c>
      <c r="E344" s="141" t="s">
        <v>1015</v>
      </c>
      <c r="F344" s="33" t="s">
        <v>954</v>
      </c>
      <c r="G344" s="134" t="s">
        <v>806</v>
      </c>
      <c r="H344" s="48">
        <v>35000</v>
      </c>
      <c r="I344" s="48">
        <v>1004.5</v>
      </c>
      <c r="J344" s="48">
        <v>1064</v>
      </c>
      <c r="K344" s="135">
        <v>0</v>
      </c>
      <c r="L344" s="48">
        <v>0</v>
      </c>
      <c r="M344" s="48">
        <v>25</v>
      </c>
      <c r="N344" s="135">
        <v>0</v>
      </c>
      <c r="O344" s="48">
        <f t="shared" si="16"/>
        <v>2093.5</v>
      </c>
      <c r="P344" s="48">
        <f t="shared" si="15"/>
        <v>35000</v>
      </c>
      <c r="Q344" s="48">
        <f t="shared" si="17"/>
        <v>32906.5</v>
      </c>
    </row>
    <row r="345" spans="1:17" ht="21.95" customHeight="1" x14ac:dyDescent="0.25">
      <c r="A345" s="132">
        <v>334</v>
      </c>
      <c r="B345" s="136" t="s">
        <v>297</v>
      </c>
      <c r="C345" s="137" t="s">
        <v>471</v>
      </c>
      <c r="D345" s="137" t="s">
        <v>756</v>
      </c>
      <c r="E345" s="140" t="s">
        <v>750</v>
      </c>
      <c r="F345" s="33" t="s">
        <v>956</v>
      </c>
      <c r="G345" s="134" t="s">
        <v>809</v>
      </c>
      <c r="H345" s="48">
        <v>75000</v>
      </c>
      <c r="I345" s="48">
        <v>2152.5</v>
      </c>
      <c r="J345" s="48">
        <v>2280</v>
      </c>
      <c r="K345" s="135">
        <v>1190.1199999999999</v>
      </c>
      <c r="L345" s="48">
        <v>6071.35</v>
      </c>
      <c r="M345" s="48">
        <v>25</v>
      </c>
      <c r="N345" s="135">
        <v>2404</v>
      </c>
      <c r="O345" s="48">
        <f t="shared" si="16"/>
        <v>14122.970000000001</v>
      </c>
      <c r="P345" s="48">
        <f t="shared" si="15"/>
        <v>75000</v>
      </c>
      <c r="Q345" s="48">
        <f t="shared" si="17"/>
        <v>60877.03</v>
      </c>
    </row>
    <row r="346" spans="1:17" ht="21.95" customHeight="1" x14ac:dyDescent="0.25">
      <c r="A346" s="132">
        <v>335</v>
      </c>
      <c r="B346" s="136" t="s">
        <v>1011</v>
      </c>
      <c r="C346" s="137" t="s">
        <v>1012</v>
      </c>
      <c r="D346" s="137" t="s">
        <v>756</v>
      </c>
      <c r="E346" s="137" t="s">
        <v>750</v>
      </c>
      <c r="F346" s="33" t="s">
        <v>950</v>
      </c>
      <c r="G346" s="134" t="s">
        <v>809</v>
      </c>
      <c r="H346" s="48">
        <v>40000</v>
      </c>
      <c r="I346" s="48">
        <v>1148</v>
      </c>
      <c r="J346" s="48">
        <v>1216</v>
      </c>
      <c r="K346" s="135">
        <v>0</v>
      </c>
      <c r="L346" s="48">
        <v>442.65</v>
      </c>
      <c r="M346" s="48">
        <v>25</v>
      </c>
      <c r="N346" s="135">
        <v>0</v>
      </c>
      <c r="O346" s="48">
        <f t="shared" si="16"/>
        <v>2831.65</v>
      </c>
      <c r="P346" s="48">
        <f t="shared" si="15"/>
        <v>40000</v>
      </c>
      <c r="Q346" s="48">
        <f t="shared" si="17"/>
        <v>37168.35</v>
      </c>
    </row>
    <row r="347" spans="1:17" ht="21.95" customHeight="1" x14ac:dyDescent="0.25">
      <c r="A347" s="132">
        <v>336</v>
      </c>
      <c r="B347" s="136" t="s">
        <v>276</v>
      </c>
      <c r="C347" s="137" t="s">
        <v>454</v>
      </c>
      <c r="D347" s="137" t="s">
        <v>756</v>
      </c>
      <c r="E347" s="141" t="s">
        <v>750</v>
      </c>
      <c r="F347" s="33" t="s">
        <v>956</v>
      </c>
      <c r="G347" s="134" t="s">
        <v>806</v>
      </c>
      <c r="H347" s="48">
        <v>83500</v>
      </c>
      <c r="I347" s="48">
        <v>2396.4499999999998</v>
      </c>
      <c r="J347" s="48">
        <v>2538.4</v>
      </c>
      <c r="K347" s="135">
        <v>0</v>
      </c>
      <c r="L347" s="48">
        <v>8224.16</v>
      </c>
      <c r="M347" s="48">
        <v>25</v>
      </c>
      <c r="N347" s="135">
        <v>5447.69</v>
      </c>
      <c r="O347" s="48">
        <f t="shared" si="16"/>
        <v>18631.7</v>
      </c>
      <c r="P347" s="48">
        <f t="shared" si="15"/>
        <v>83500</v>
      </c>
      <c r="Q347" s="48">
        <f t="shared" si="17"/>
        <v>64868.3</v>
      </c>
    </row>
    <row r="348" spans="1:17" ht="21.95" customHeight="1" x14ac:dyDescent="0.25">
      <c r="A348" s="132">
        <v>337</v>
      </c>
      <c r="B348" s="136" t="s">
        <v>336</v>
      </c>
      <c r="C348" s="137" t="s">
        <v>768</v>
      </c>
      <c r="D348" s="137" t="s">
        <v>756</v>
      </c>
      <c r="E348" s="141" t="s">
        <v>750</v>
      </c>
      <c r="F348" s="33" t="s">
        <v>950</v>
      </c>
      <c r="G348" s="134" t="s">
        <v>809</v>
      </c>
      <c r="H348" s="48">
        <v>31500</v>
      </c>
      <c r="I348" s="48">
        <v>904.05</v>
      </c>
      <c r="J348" s="48">
        <v>957.6</v>
      </c>
      <c r="K348" s="135">
        <v>0</v>
      </c>
      <c r="L348" s="48">
        <v>0</v>
      </c>
      <c r="M348" s="48">
        <v>25</v>
      </c>
      <c r="N348" s="135">
        <v>2076.98</v>
      </c>
      <c r="O348" s="48">
        <f t="shared" si="16"/>
        <v>3963.63</v>
      </c>
      <c r="P348" s="48">
        <f t="shared" si="15"/>
        <v>31500</v>
      </c>
      <c r="Q348" s="48">
        <f t="shared" si="17"/>
        <v>27536.37</v>
      </c>
    </row>
    <row r="349" spans="1:17" ht="21.95" customHeight="1" x14ac:dyDescent="0.25">
      <c r="A349" s="132">
        <v>338</v>
      </c>
      <c r="B349" s="136" t="s">
        <v>80</v>
      </c>
      <c r="C349" s="137" t="s">
        <v>768</v>
      </c>
      <c r="D349" s="137" t="s">
        <v>756</v>
      </c>
      <c r="E349" s="141" t="s">
        <v>750</v>
      </c>
      <c r="F349" s="33" t="s">
        <v>950</v>
      </c>
      <c r="G349" s="134" t="s">
        <v>806</v>
      </c>
      <c r="H349" s="48">
        <v>12017.5</v>
      </c>
      <c r="I349" s="48">
        <v>344.9</v>
      </c>
      <c r="J349" s="48">
        <v>365.33</v>
      </c>
      <c r="K349" s="135">
        <v>0</v>
      </c>
      <c r="L349" s="48">
        <v>0</v>
      </c>
      <c r="M349" s="48">
        <v>25</v>
      </c>
      <c r="N349" s="135">
        <v>0</v>
      </c>
      <c r="O349" s="48">
        <f t="shared" si="16"/>
        <v>735.23</v>
      </c>
      <c r="P349" s="48">
        <f t="shared" si="15"/>
        <v>12017.5</v>
      </c>
      <c r="Q349" s="48">
        <f t="shared" si="17"/>
        <v>11282.27</v>
      </c>
    </row>
    <row r="350" spans="1:17" ht="21.95" customHeight="1" x14ac:dyDescent="0.25">
      <c r="A350" s="132">
        <v>339</v>
      </c>
      <c r="B350" s="138" t="s">
        <v>211</v>
      </c>
      <c r="C350" s="139" t="s">
        <v>768</v>
      </c>
      <c r="D350" s="137" t="s">
        <v>756</v>
      </c>
      <c r="E350" s="141" t="s">
        <v>750</v>
      </c>
      <c r="F350" s="33" t="s">
        <v>950</v>
      </c>
      <c r="G350" s="134" t="s">
        <v>806</v>
      </c>
      <c r="H350" s="48">
        <v>20000</v>
      </c>
      <c r="I350" s="48">
        <v>574</v>
      </c>
      <c r="J350" s="48">
        <v>608</v>
      </c>
      <c r="K350" s="135">
        <v>1190.1199999999999</v>
      </c>
      <c r="L350" s="48">
        <v>0</v>
      </c>
      <c r="M350" s="48">
        <v>25</v>
      </c>
      <c r="N350" s="135">
        <v>0</v>
      </c>
      <c r="O350" s="48">
        <f t="shared" si="16"/>
        <v>2397.12</v>
      </c>
      <c r="P350" s="48">
        <f t="shared" si="15"/>
        <v>20000</v>
      </c>
      <c r="Q350" s="48">
        <f t="shared" si="17"/>
        <v>17602.88</v>
      </c>
    </row>
    <row r="351" spans="1:17" ht="21.95" customHeight="1" x14ac:dyDescent="0.25">
      <c r="A351" s="132">
        <v>340</v>
      </c>
      <c r="B351" s="138" t="s">
        <v>258</v>
      </c>
      <c r="C351" s="139" t="s">
        <v>768</v>
      </c>
      <c r="D351" s="137" t="s">
        <v>756</v>
      </c>
      <c r="E351" s="141" t="s">
        <v>750</v>
      </c>
      <c r="F351" s="33" t="s">
        <v>950</v>
      </c>
      <c r="G351" s="134" t="s">
        <v>806</v>
      </c>
      <c r="H351" s="48">
        <v>12523.5</v>
      </c>
      <c r="I351" s="48">
        <v>359.42</v>
      </c>
      <c r="J351" s="48">
        <v>380.71</v>
      </c>
      <c r="K351" s="135">
        <v>1190.1199999999999</v>
      </c>
      <c r="L351" s="48">
        <v>0</v>
      </c>
      <c r="M351" s="48">
        <v>25</v>
      </c>
      <c r="N351" s="135">
        <v>0</v>
      </c>
      <c r="O351" s="48">
        <f t="shared" si="16"/>
        <v>1955.25</v>
      </c>
      <c r="P351" s="48">
        <f t="shared" si="15"/>
        <v>12523.5</v>
      </c>
      <c r="Q351" s="48">
        <f t="shared" si="17"/>
        <v>10568.25</v>
      </c>
    </row>
    <row r="352" spans="1:17" ht="21.95" customHeight="1" x14ac:dyDescent="0.25">
      <c r="A352" s="132">
        <v>341</v>
      </c>
      <c r="B352" s="136" t="s">
        <v>273</v>
      </c>
      <c r="C352" s="137" t="s">
        <v>436</v>
      </c>
      <c r="D352" s="137" t="s">
        <v>756</v>
      </c>
      <c r="E352" s="141" t="s">
        <v>750</v>
      </c>
      <c r="F352" s="33" t="s">
        <v>956</v>
      </c>
      <c r="G352" s="134" t="s">
        <v>806</v>
      </c>
      <c r="H352" s="48">
        <v>17600</v>
      </c>
      <c r="I352" s="48">
        <v>505.12</v>
      </c>
      <c r="J352" s="48">
        <v>535.04</v>
      </c>
      <c r="K352" s="135">
        <v>0</v>
      </c>
      <c r="L352" s="48">
        <v>0</v>
      </c>
      <c r="M352" s="48">
        <v>25</v>
      </c>
      <c r="N352" s="135">
        <v>2000</v>
      </c>
      <c r="O352" s="48">
        <f t="shared" si="16"/>
        <v>3065.16</v>
      </c>
      <c r="P352" s="48">
        <f t="shared" si="15"/>
        <v>17600</v>
      </c>
      <c r="Q352" s="48">
        <f t="shared" si="17"/>
        <v>14534.84</v>
      </c>
    </row>
    <row r="353" spans="1:17" ht="21.95" customHeight="1" x14ac:dyDescent="0.25">
      <c r="A353" s="132">
        <v>342</v>
      </c>
      <c r="B353" s="136" t="s">
        <v>674</v>
      </c>
      <c r="C353" s="137" t="s">
        <v>436</v>
      </c>
      <c r="D353" s="137" t="s">
        <v>756</v>
      </c>
      <c r="E353" s="141" t="s">
        <v>750</v>
      </c>
      <c r="F353" s="33" t="s">
        <v>954</v>
      </c>
      <c r="G353" s="134" t="s">
        <v>806</v>
      </c>
      <c r="H353" s="48">
        <v>40000</v>
      </c>
      <c r="I353" s="48">
        <v>1148</v>
      </c>
      <c r="J353" s="48">
        <v>1216</v>
      </c>
      <c r="K353" s="135">
        <v>0</v>
      </c>
      <c r="L353" s="48">
        <v>442.65</v>
      </c>
      <c r="M353" s="48">
        <v>25</v>
      </c>
      <c r="N353" s="135">
        <v>0</v>
      </c>
      <c r="O353" s="48">
        <f t="shared" si="16"/>
        <v>2831.65</v>
      </c>
      <c r="P353" s="48">
        <f t="shared" si="15"/>
        <v>40000</v>
      </c>
      <c r="Q353" s="48">
        <f t="shared" si="17"/>
        <v>37168.35</v>
      </c>
    </row>
    <row r="354" spans="1:17" ht="21.95" customHeight="1" x14ac:dyDescent="0.25">
      <c r="A354" s="132">
        <v>343</v>
      </c>
      <c r="B354" s="136" t="s">
        <v>605</v>
      </c>
      <c r="C354" s="137" t="s">
        <v>433</v>
      </c>
      <c r="D354" s="137" t="s">
        <v>756</v>
      </c>
      <c r="E354" s="141" t="s">
        <v>750</v>
      </c>
      <c r="F354" s="33" t="s">
        <v>954</v>
      </c>
      <c r="G354" s="134" t="s">
        <v>806</v>
      </c>
      <c r="H354" s="48">
        <v>25000</v>
      </c>
      <c r="I354" s="48">
        <v>717.5</v>
      </c>
      <c r="J354" s="48">
        <v>760</v>
      </c>
      <c r="K354" s="135">
        <v>0</v>
      </c>
      <c r="L354" s="48">
        <v>0</v>
      </c>
      <c r="M354" s="48">
        <v>25</v>
      </c>
      <c r="N354" s="135">
        <v>0</v>
      </c>
      <c r="O354" s="48">
        <f t="shared" si="16"/>
        <v>1502.5</v>
      </c>
      <c r="P354" s="48">
        <f t="shared" si="15"/>
        <v>25000</v>
      </c>
      <c r="Q354" s="48">
        <f t="shared" si="17"/>
        <v>23497.5</v>
      </c>
    </row>
    <row r="355" spans="1:17" ht="21.95" customHeight="1" x14ac:dyDescent="0.25">
      <c r="A355" s="132">
        <v>344</v>
      </c>
      <c r="B355" s="136" t="s">
        <v>575</v>
      </c>
      <c r="C355" s="137" t="s">
        <v>436</v>
      </c>
      <c r="D355" s="137" t="s">
        <v>756</v>
      </c>
      <c r="E355" s="137" t="s">
        <v>750</v>
      </c>
      <c r="F355" s="33" t="s">
        <v>954</v>
      </c>
      <c r="G355" s="134" t="s">
        <v>809</v>
      </c>
      <c r="H355" s="48">
        <v>25000</v>
      </c>
      <c r="I355" s="48">
        <v>717.5</v>
      </c>
      <c r="J355" s="48">
        <v>760</v>
      </c>
      <c r="K355" s="48">
        <v>0</v>
      </c>
      <c r="L355" s="48">
        <v>0</v>
      </c>
      <c r="M355" s="48">
        <v>25</v>
      </c>
      <c r="N355" s="48">
        <v>0</v>
      </c>
      <c r="O355" s="48">
        <f t="shared" si="16"/>
        <v>1502.5</v>
      </c>
      <c r="P355" s="48">
        <f t="shared" si="15"/>
        <v>25000</v>
      </c>
      <c r="Q355" s="48">
        <f t="shared" si="17"/>
        <v>23497.5</v>
      </c>
    </row>
    <row r="356" spans="1:17" ht="21.95" customHeight="1" x14ac:dyDescent="0.25">
      <c r="A356" s="132">
        <v>345</v>
      </c>
      <c r="B356" s="136" t="s">
        <v>685</v>
      </c>
      <c r="C356" s="137" t="s">
        <v>977</v>
      </c>
      <c r="D356" s="137" t="s">
        <v>756</v>
      </c>
      <c r="E356" s="141" t="s">
        <v>750</v>
      </c>
      <c r="F356" s="33" t="s">
        <v>954</v>
      </c>
      <c r="G356" s="134" t="s">
        <v>806</v>
      </c>
      <c r="H356" s="48">
        <v>40000</v>
      </c>
      <c r="I356" s="48">
        <v>1148</v>
      </c>
      <c r="J356" s="48">
        <v>1216</v>
      </c>
      <c r="K356" s="135">
        <v>0</v>
      </c>
      <c r="L356" s="48">
        <v>442.65</v>
      </c>
      <c r="M356" s="48">
        <v>25</v>
      </c>
      <c r="N356" s="135">
        <v>0</v>
      </c>
      <c r="O356" s="48">
        <f t="shared" si="16"/>
        <v>2831.65</v>
      </c>
      <c r="P356" s="48">
        <f t="shared" si="15"/>
        <v>40000</v>
      </c>
      <c r="Q356" s="48">
        <f t="shared" si="17"/>
        <v>37168.35</v>
      </c>
    </row>
    <row r="357" spans="1:17" ht="21.95" customHeight="1" x14ac:dyDescent="0.25">
      <c r="A357" s="132">
        <v>346</v>
      </c>
      <c r="B357" s="136" t="s">
        <v>779</v>
      </c>
      <c r="C357" s="137" t="s">
        <v>436</v>
      </c>
      <c r="D357" s="137" t="s">
        <v>756</v>
      </c>
      <c r="E357" s="141" t="s">
        <v>750</v>
      </c>
      <c r="F357" s="33" t="s">
        <v>954</v>
      </c>
      <c r="G357" s="134" t="s">
        <v>806</v>
      </c>
      <c r="H357" s="48">
        <v>40000</v>
      </c>
      <c r="I357" s="48">
        <v>1148</v>
      </c>
      <c r="J357" s="48">
        <v>1216</v>
      </c>
      <c r="K357" s="135">
        <v>0</v>
      </c>
      <c r="L357" s="48">
        <v>442.65</v>
      </c>
      <c r="M357" s="48">
        <v>25</v>
      </c>
      <c r="N357" s="135">
        <v>0</v>
      </c>
      <c r="O357" s="48">
        <f t="shared" si="16"/>
        <v>2831.65</v>
      </c>
      <c r="P357" s="48">
        <f t="shared" si="15"/>
        <v>40000</v>
      </c>
      <c r="Q357" s="48">
        <f t="shared" si="17"/>
        <v>37168.35</v>
      </c>
    </row>
    <row r="358" spans="1:17" ht="21.95" customHeight="1" x14ac:dyDescent="0.25">
      <c r="A358" s="132">
        <v>347</v>
      </c>
      <c r="B358" s="136" t="s">
        <v>136</v>
      </c>
      <c r="C358" s="137" t="s">
        <v>434</v>
      </c>
      <c r="D358" s="137" t="s">
        <v>756</v>
      </c>
      <c r="E358" s="141" t="s">
        <v>750</v>
      </c>
      <c r="F358" s="33" t="s">
        <v>956</v>
      </c>
      <c r="G358" s="134" t="s">
        <v>806</v>
      </c>
      <c r="H358" s="48">
        <v>22417.88</v>
      </c>
      <c r="I358" s="48">
        <v>643.39</v>
      </c>
      <c r="J358" s="48">
        <v>681.5</v>
      </c>
      <c r="K358" s="135">
        <v>1190.1199999999999</v>
      </c>
      <c r="L358" s="48">
        <v>0</v>
      </c>
      <c r="M358" s="48">
        <v>25</v>
      </c>
      <c r="N358" s="135">
        <v>1550</v>
      </c>
      <c r="O358" s="48">
        <f t="shared" si="16"/>
        <v>4090.0099999999998</v>
      </c>
      <c r="P358" s="48">
        <f t="shared" si="15"/>
        <v>22417.88</v>
      </c>
      <c r="Q358" s="48">
        <f t="shared" si="17"/>
        <v>18327.870000000003</v>
      </c>
    </row>
    <row r="359" spans="1:17" ht="21.95" customHeight="1" x14ac:dyDescent="0.25">
      <c r="A359" s="132">
        <v>348</v>
      </c>
      <c r="B359" s="138" t="s">
        <v>548</v>
      </c>
      <c r="C359" s="139" t="s">
        <v>434</v>
      </c>
      <c r="D359" s="137" t="s">
        <v>756</v>
      </c>
      <c r="E359" s="141" t="s">
        <v>750</v>
      </c>
      <c r="F359" s="33" t="s">
        <v>954</v>
      </c>
      <c r="G359" s="134" t="s">
        <v>806</v>
      </c>
      <c r="H359" s="48">
        <v>20000</v>
      </c>
      <c r="I359" s="48">
        <v>574</v>
      </c>
      <c r="J359" s="48">
        <v>608</v>
      </c>
      <c r="K359" s="135">
        <v>0</v>
      </c>
      <c r="L359" s="48">
        <v>0</v>
      </c>
      <c r="M359" s="48">
        <v>25</v>
      </c>
      <c r="N359" s="135">
        <v>0</v>
      </c>
      <c r="O359" s="48">
        <f t="shared" si="16"/>
        <v>1207</v>
      </c>
      <c r="P359" s="48">
        <f t="shared" si="15"/>
        <v>20000</v>
      </c>
      <c r="Q359" s="48">
        <f t="shared" si="17"/>
        <v>18793</v>
      </c>
    </row>
    <row r="360" spans="1:17" ht="21.95" customHeight="1" x14ac:dyDescent="0.25">
      <c r="A360" s="132">
        <v>349</v>
      </c>
      <c r="B360" s="136" t="s">
        <v>608</v>
      </c>
      <c r="C360" s="137" t="s">
        <v>434</v>
      </c>
      <c r="D360" s="137" t="s">
        <v>756</v>
      </c>
      <c r="E360" s="141" t="s">
        <v>750</v>
      </c>
      <c r="F360" s="33" t="s">
        <v>954</v>
      </c>
      <c r="G360" s="134" t="s">
        <v>806</v>
      </c>
      <c r="H360" s="48">
        <v>30000</v>
      </c>
      <c r="I360" s="48">
        <v>861</v>
      </c>
      <c r="J360" s="48">
        <v>912</v>
      </c>
      <c r="K360" s="135">
        <v>0</v>
      </c>
      <c r="L360" s="48">
        <v>0</v>
      </c>
      <c r="M360" s="48">
        <v>25</v>
      </c>
      <c r="N360" s="135">
        <v>0</v>
      </c>
      <c r="O360" s="48">
        <f t="shared" si="16"/>
        <v>1798</v>
      </c>
      <c r="P360" s="48">
        <f t="shared" si="15"/>
        <v>30000</v>
      </c>
      <c r="Q360" s="48">
        <f t="shared" si="17"/>
        <v>28202</v>
      </c>
    </row>
    <row r="361" spans="1:17" ht="21.95" customHeight="1" x14ac:dyDescent="0.25">
      <c r="A361" s="132">
        <v>350</v>
      </c>
      <c r="B361" s="136" t="s">
        <v>329</v>
      </c>
      <c r="C361" s="137" t="s">
        <v>438</v>
      </c>
      <c r="D361" s="137" t="s">
        <v>756</v>
      </c>
      <c r="E361" s="141" t="s">
        <v>750</v>
      </c>
      <c r="F361" s="33" t="s">
        <v>956</v>
      </c>
      <c r="G361" s="134" t="s">
        <v>806</v>
      </c>
      <c r="H361" s="48">
        <v>15400</v>
      </c>
      <c r="I361" s="48">
        <v>441.98</v>
      </c>
      <c r="J361" s="48">
        <v>468.16</v>
      </c>
      <c r="K361" s="135">
        <v>0</v>
      </c>
      <c r="L361" s="48">
        <v>0</v>
      </c>
      <c r="M361" s="48">
        <v>25</v>
      </c>
      <c r="N361" s="135">
        <v>2836.05</v>
      </c>
      <c r="O361" s="48">
        <f t="shared" si="16"/>
        <v>3771.1900000000005</v>
      </c>
      <c r="P361" s="48">
        <f t="shared" si="15"/>
        <v>15400</v>
      </c>
      <c r="Q361" s="48">
        <f t="shared" si="17"/>
        <v>11628.81</v>
      </c>
    </row>
    <row r="362" spans="1:17" ht="21.95" customHeight="1" x14ac:dyDescent="0.25">
      <c r="A362" s="132">
        <v>351</v>
      </c>
      <c r="B362" s="138" t="s">
        <v>134</v>
      </c>
      <c r="C362" s="139" t="s">
        <v>768</v>
      </c>
      <c r="D362" s="137" t="s">
        <v>756</v>
      </c>
      <c r="E362" s="140" t="s">
        <v>753</v>
      </c>
      <c r="F362" s="33" t="s">
        <v>956</v>
      </c>
      <c r="G362" s="134" t="s">
        <v>809</v>
      </c>
      <c r="H362" s="48">
        <v>18975</v>
      </c>
      <c r="I362" s="48">
        <v>544.58000000000004</v>
      </c>
      <c r="J362" s="48">
        <v>576.84</v>
      </c>
      <c r="K362" s="135">
        <v>1190.1199999999999</v>
      </c>
      <c r="L362" s="48">
        <v>0</v>
      </c>
      <c r="M362" s="48">
        <v>25</v>
      </c>
      <c r="N362" s="135">
        <v>50</v>
      </c>
      <c r="O362" s="48">
        <f t="shared" si="16"/>
        <v>2386.54</v>
      </c>
      <c r="P362" s="48">
        <f t="shared" si="15"/>
        <v>18975</v>
      </c>
      <c r="Q362" s="48">
        <f t="shared" si="17"/>
        <v>16588.46</v>
      </c>
    </row>
    <row r="363" spans="1:17" ht="21.95" customHeight="1" x14ac:dyDescent="0.25">
      <c r="A363" s="132">
        <v>352</v>
      </c>
      <c r="B363" s="138" t="s">
        <v>318</v>
      </c>
      <c r="C363" s="139" t="s">
        <v>768</v>
      </c>
      <c r="D363" s="137" t="s">
        <v>756</v>
      </c>
      <c r="E363" s="140" t="s">
        <v>753</v>
      </c>
      <c r="F363" s="33" t="s">
        <v>950</v>
      </c>
      <c r="G363" s="134" t="s">
        <v>809</v>
      </c>
      <c r="H363" s="48">
        <v>12017.5</v>
      </c>
      <c r="I363" s="48">
        <v>344.9</v>
      </c>
      <c r="J363" s="48">
        <v>365.33</v>
      </c>
      <c r="K363" s="135">
        <v>0</v>
      </c>
      <c r="L363" s="48">
        <v>0</v>
      </c>
      <c r="M363" s="48">
        <v>25</v>
      </c>
      <c r="N363" s="135">
        <v>0</v>
      </c>
      <c r="O363" s="48">
        <f t="shared" si="16"/>
        <v>735.23</v>
      </c>
      <c r="P363" s="48">
        <f t="shared" si="15"/>
        <v>12017.5</v>
      </c>
      <c r="Q363" s="48">
        <f t="shared" si="17"/>
        <v>11282.27</v>
      </c>
    </row>
    <row r="364" spans="1:17" ht="21.95" customHeight="1" x14ac:dyDescent="0.25">
      <c r="A364" s="132">
        <v>353</v>
      </c>
      <c r="B364" s="136" t="s">
        <v>270</v>
      </c>
      <c r="C364" s="139" t="s">
        <v>768</v>
      </c>
      <c r="D364" s="137" t="s">
        <v>756</v>
      </c>
      <c r="E364" s="140" t="s">
        <v>753</v>
      </c>
      <c r="F364" s="33" t="s">
        <v>950</v>
      </c>
      <c r="G364" s="134" t="s">
        <v>806</v>
      </c>
      <c r="H364" s="48">
        <v>18975</v>
      </c>
      <c r="I364" s="48">
        <v>544.58000000000004</v>
      </c>
      <c r="J364" s="48">
        <v>576.84</v>
      </c>
      <c r="K364" s="135">
        <v>0</v>
      </c>
      <c r="L364" s="48">
        <v>0</v>
      </c>
      <c r="M364" s="48">
        <v>25</v>
      </c>
      <c r="N364" s="135">
        <v>0</v>
      </c>
      <c r="O364" s="48">
        <f t="shared" si="16"/>
        <v>1146.42</v>
      </c>
      <c r="P364" s="48">
        <f t="shared" si="15"/>
        <v>18975</v>
      </c>
      <c r="Q364" s="48">
        <f t="shared" si="17"/>
        <v>17828.580000000002</v>
      </c>
    </row>
    <row r="365" spans="1:17" ht="21.95" customHeight="1" x14ac:dyDescent="0.25">
      <c r="A365" s="132">
        <v>354</v>
      </c>
      <c r="B365" s="138" t="s">
        <v>263</v>
      </c>
      <c r="C365" s="139" t="s">
        <v>1016</v>
      </c>
      <c r="D365" s="137" t="s">
        <v>756</v>
      </c>
      <c r="E365" s="140" t="s">
        <v>753</v>
      </c>
      <c r="F365" s="33" t="s">
        <v>950</v>
      </c>
      <c r="G365" s="134" t="s">
        <v>809</v>
      </c>
      <c r="H365" s="48">
        <v>14630.42</v>
      </c>
      <c r="I365" s="48">
        <v>419.89</v>
      </c>
      <c r="J365" s="48">
        <v>444.76</v>
      </c>
      <c r="K365" s="135">
        <v>1190.1199999999999</v>
      </c>
      <c r="L365" s="48">
        <v>0</v>
      </c>
      <c r="M365" s="48">
        <v>25</v>
      </c>
      <c r="N365" s="135">
        <v>0</v>
      </c>
      <c r="O365" s="48">
        <f t="shared" si="16"/>
        <v>2079.77</v>
      </c>
      <c r="P365" s="48">
        <f t="shared" si="15"/>
        <v>14630.42</v>
      </c>
      <c r="Q365" s="48">
        <f t="shared" si="17"/>
        <v>12550.65</v>
      </c>
    </row>
    <row r="366" spans="1:17" ht="21.95" customHeight="1" x14ac:dyDescent="0.25">
      <c r="A366" s="132">
        <v>355</v>
      </c>
      <c r="B366" s="136" t="s">
        <v>315</v>
      </c>
      <c r="C366" s="144" t="s">
        <v>1016</v>
      </c>
      <c r="D366" s="137" t="s">
        <v>756</v>
      </c>
      <c r="E366" s="141" t="s">
        <v>753</v>
      </c>
      <c r="F366" s="33" t="s">
        <v>950</v>
      </c>
      <c r="G366" s="134" t="s">
        <v>809</v>
      </c>
      <c r="H366" s="48">
        <v>18975</v>
      </c>
      <c r="I366" s="48">
        <v>544.58000000000004</v>
      </c>
      <c r="J366" s="48">
        <v>576.84</v>
      </c>
      <c r="K366" s="135">
        <v>0</v>
      </c>
      <c r="L366" s="48">
        <v>0</v>
      </c>
      <c r="M366" s="48">
        <v>25</v>
      </c>
      <c r="N366" s="135">
        <v>0</v>
      </c>
      <c r="O366" s="48">
        <f t="shared" si="16"/>
        <v>1146.42</v>
      </c>
      <c r="P366" s="48">
        <f t="shared" si="15"/>
        <v>18975</v>
      </c>
      <c r="Q366" s="48">
        <f t="shared" si="17"/>
        <v>17828.580000000002</v>
      </c>
    </row>
    <row r="367" spans="1:17" ht="21.95" customHeight="1" x14ac:dyDescent="0.25">
      <c r="A367" s="132">
        <v>356</v>
      </c>
      <c r="B367" s="136" t="s">
        <v>282</v>
      </c>
      <c r="C367" s="137" t="s">
        <v>433</v>
      </c>
      <c r="D367" s="137" t="s">
        <v>756</v>
      </c>
      <c r="E367" s="141" t="s">
        <v>753</v>
      </c>
      <c r="F367" s="33" t="s">
        <v>956</v>
      </c>
      <c r="G367" s="134" t="s">
        <v>806</v>
      </c>
      <c r="H367" s="48">
        <v>18631.060000000001</v>
      </c>
      <c r="I367" s="48">
        <v>534.71</v>
      </c>
      <c r="J367" s="48">
        <v>566.38</v>
      </c>
      <c r="K367" s="135">
        <v>0</v>
      </c>
      <c r="L367" s="48">
        <v>0</v>
      </c>
      <c r="M367" s="48">
        <v>25</v>
      </c>
      <c r="N367" s="135">
        <v>6833.7</v>
      </c>
      <c r="O367" s="48">
        <f t="shared" si="16"/>
        <v>7959.79</v>
      </c>
      <c r="P367" s="48">
        <f t="shared" si="15"/>
        <v>18631.060000000001</v>
      </c>
      <c r="Q367" s="48">
        <f t="shared" si="17"/>
        <v>10671.27</v>
      </c>
    </row>
    <row r="368" spans="1:17" ht="21.95" customHeight="1" x14ac:dyDescent="0.25">
      <c r="A368" s="132">
        <v>357</v>
      </c>
      <c r="B368" s="136" t="s">
        <v>405</v>
      </c>
      <c r="C368" s="137" t="s">
        <v>436</v>
      </c>
      <c r="D368" s="137" t="s">
        <v>756</v>
      </c>
      <c r="E368" s="141" t="s">
        <v>753</v>
      </c>
      <c r="F368" s="33" t="s">
        <v>956</v>
      </c>
      <c r="G368" s="134" t="s">
        <v>809</v>
      </c>
      <c r="H368" s="48">
        <v>18700</v>
      </c>
      <c r="I368" s="48">
        <v>536.69000000000005</v>
      </c>
      <c r="J368" s="48">
        <v>568.48</v>
      </c>
      <c r="K368" s="135">
        <v>0</v>
      </c>
      <c r="L368" s="48">
        <v>0</v>
      </c>
      <c r="M368" s="48">
        <v>25</v>
      </c>
      <c r="N368" s="135">
        <v>1550</v>
      </c>
      <c r="O368" s="48">
        <f t="shared" si="16"/>
        <v>2680.17</v>
      </c>
      <c r="P368" s="48">
        <f t="shared" si="15"/>
        <v>18700</v>
      </c>
      <c r="Q368" s="48">
        <f t="shared" si="17"/>
        <v>16019.83</v>
      </c>
    </row>
    <row r="369" spans="1:17" ht="21.95" customHeight="1" x14ac:dyDescent="0.25">
      <c r="A369" s="132">
        <v>358</v>
      </c>
      <c r="B369" s="138" t="s">
        <v>299</v>
      </c>
      <c r="C369" s="139" t="s">
        <v>436</v>
      </c>
      <c r="D369" s="137" t="s">
        <v>756</v>
      </c>
      <c r="E369" s="141" t="s">
        <v>753</v>
      </c>
      <c r="F369" s="33" t="s">
        <v>956</v>
      </c>
      <c r="G369" s="134" t="s">
        <v>806</v>
      </c>
      <c r="H369" s="48">
        <v>31500</v>
      </c>
      <c r="I369" s="48">
        <v>904.05</v>
      </c>
      <c r="J369" s="48">
        <v>957.6</v>
      </c>
      <c r="K369" s="135">
        <v>0</v>
      </c>
      <c r="L369" s="48">
        <v>0</v>
      </c>
      <c r="M369" s="48">
        <v>25</v>
      </c>
      <c r="N369" s="135">
        <v>4888.3100000000004</v>
      </c>
      <c r="O369" s="48">
        <f t="shared" si="16"/>
        <v>6774.9600000000009</v>
      </c>
      <c r="P369" s="48">
        <f t="shared" ref="P369:P432" si="18">H369</f>
        <v>31500</v>
      </c>
      <c r="Q369" s="48">
        <f t="shared" si="17"/>
        <v>24725.040000000001</v>
      </c>
    </row>
    <row r="370" spans="1:17" ht="21.95" customHeight="1" x14ac:dyDescent="0.25">
      <c r="A370" s="132">
        <v>359</v>
      </c>
      <c r="B370" s="136" t="s">
        <v>190</v>
      </c>
      <c r="C370" s="137" t="s">
        <v>479</v>
      </c>
      <c r="D370" s="137" t="s">
        <v>756</v>
      </c>
      <c r="E370" s="141" t="s">
        <v>753</v>
      </c>
      <c r="F370" s="33" t="s">
        <v>954</v>
      </c>
      <c r="G370" s="134" t="s">
        <v>806</v>
      </c>
      <c r="H370" s="48">
        <v>16500</v>
      </c>
      <c r="I370" s="48">
        <v>473.55</v>
      </c>
      <c r="J370" s="48">
        <v>501.6</v>
      </c>
      <c r="K370" s="135">
        <v>0</v>
      </c>
      <c r="L370" s="48">
        <v>0</v>
      </c>
      <c r="M370" s="48">
        <v>25</v>
      </c>
      <c r="N370" s="135">
        <v>2779.73</v>
      </c>
      <c r="O370" s="48">
        <f t="shared" si="16"/>
        <v>3779.88</v>
      </c>
      <c r="P370" s="48">
        <f t="shared" si="18"/>
        <v>16500</v>
      </c>
      <c r="Q370" s="48">
        <f t="shared" si="17"/>
        <v>12720.119999999999</v>
      </c>
    </row>
    <row r="371" spans="1:17" ht="21.95" customHeight="1" x14ac:dyDescent="0.25">
      <c r="A371" s="132">
        <v>360</v>
      </c>
      <c r="B371" s="136" t="s">
        <v>569</v>
      </c>
      <c r="C371" s="137" t="s">
        <v>436</v>
      </c>
      <c r="D371" s="137" t="s">
        <v>756</v>
      </c>
      <c r="E371" s="141" t="s">
        <v>514</v>
      </c>
      <c r="F371" s="33" t="s">
        <v>954</v>
      </c>
      <c r="G371" s="134" t="s">
        <v>806</v>
      </c>
      <c r="H371" s="48">
        <v>25000</v>
      </c>
      <c r="I371" s="48">
        <v>717.5</v>
      </c>
      <c r="J371" s="48">
        <v>760</v>
      </c>
      <c r="K371" s="135">
        <v>0</v>
      </c>
      <c r="L371" s="48">
        <v>0</v>
      </c>
      <c r="M371" s="48">
        <v>25</v>
      </c>
      <c r="N371" s="135">
        <v>50</v>
      </c>
      <c r="O371" s="48">
        <f t="shared" si="16"/>
        <v>1552.5</v>
      </c>
      <c r="P371" s="48">
        <f t="shared" si="18"/>
        <v>25000</v>
      </c>
      <c r="Q371" s="48">
        <f t="shared" si="17"/>
        <v>23447.5</v>
      </c>
    </row>
    <row r="372" spans="1:17" ht="21.95" customHeight="1" x14ac:dyDescent="0.25">
      <c r="A372" s="132">
        <v>361</v>
      </c>
      <c r="B372" s="136" t="s">
        <v>574</v>
      </c>
      <c r="C372" s="137" t="s">
        <v>436</v>
      </c>
      <c r="D372" s="137" t="s">
        <v>756</v>
      </c>
      <c r="E372" s="141" t="s">
        <v>514</v>
      </c>
      <c r="F372" s="33" t="s">
        <v>954</v>
      </c>
      <c r="G372" s="134" t="s">
        <v>806</v>
      </c>
      <c r="H372" s="48">
        <v>25000</v>
      </c>
      <c r="I372" s="48">
        <v>717.5</v>
      </c>
      <c r="J372" s="48">
        <v>760</v>
      </c>
      <c r="K372" s="135">
        <v>1190.1199999999999</v>
      </c>
      <c r="L372" s="48">
        <v>0</v>
      </c>
      <c r="M372" s="48">
        <v>25</v>
      </c>
      <c r="N372" s="135">
        <v>50</v>
      </c>
      <c r="O372" s="48">
        <f t="shared" si="16"/>
        <v>2742.62</v>
      </c>
      <c r="P372" s="48">
        <f t="shared" si="18"/>
        <v>25000</v>
      </c>
      <c r="Q372" s="48">
        <f t="shared" si="17"/>
        <v>22257.38</v>
      </c>
    </row>
    <row r="373" spans="1:17" ht="21.95" customHeight="1" x14ac:dyDescent="0.25">
      <c r="A373" s="132">
        <v>362</v>
      </c>
      <c r="B373" s="136" t="s">
        <v>1017</v>
      </c>
      <c r="C373" s="137" t="s">
        <v>461</v>
      </c>
      <c r="D373" s="137" t="s">
        <v>756</v>
      </c>
      <c r="E373" s="141" t="s">
        <v>753</v>
      </c>
      <c r="F373" s="33" t="s">
        <v>956</v>
      </c>
      <c r="G373" s="134" t="s">
        <v>809</v>
      </c>
      <c r="H373" s="48">
        <v>14300</v>
      </c>
      <c r="I373" s="48">
        <v>410.41</v>
      </c>
      <c r="J373" s="48">
        <v>434.72</v>
      </c>
      <c r="K373" s="135">
        <v>0</v>
      </c>
      <c r="L373" s="48">
        <v>0</v>
      </c>
      <c r="M373" s="48">
        <v>25</v>
      </c>
      <c r="N373" s="135">
        <v>7331.65</v>
      </c>
      <c r="O373" s="48">
        <f t="shared" si="16"/>
        <v>8201.7799999999988</v>
      </c>
      <c r="P373" s="48">
        <f t="shared" si="18"/>
        <v>14300</v>
      </c>
      <c r="Q373" s="48">
        <f t="shared" si="17"/>
        <v>6098.2200000000012</v>
      </c>
    </row>
    <row r="374" spans="1:17" ht="21.95" customHeight="1" x14ac:dyDescent="0.25">
      <c r="A374" s="132">
        <v>363</v>
      </c>
      <c r="B374" s="138" t="s">
        <v>195</v>
      </c>
      <c r="C374" s="137" t="s">
        <v>431</v>
      </c>
      <c r="D374" s="137" t="s">
        <v>756</v>
      </c>
      <c r="E374" s="141" t="s">
        <v>753</v>
      </c>
      <c r="F374" s="33" t="s">
        <v>954</v>
      </c>
      <c r="G374" s="134" t="s">
        <v>806</v>
      </c>
      <c r="H374" s="48">
        <v>16500</v>
      </c>
      <c r="I374" s="48">
        <v>473.55</v>
      </c>
      <c r="J374" s="48">
        <v>501.6</v>
      </c>
      <c r="K374" s="135">
        <v>0</v>
      </c>
      <c r="L374" s="48">
        <v>0</v>
      </c>
      <c r="M374" s="48">
        <v>25</v>
      </c>
      <c r="N374" s="135">
        <v>0</v>
      </c>
      <c r="O374" s="48">
        <f t="shared" si="16"/>
        <v>1000.1500000000001</v>
      </c>
      <c r="P374" s="48">
        <f t="shared" si="18"/>
        <v>16500</v>
      </c>
      <c r="Q374" s="48">
        <f t="shared" si="17"/>
        <v>15499.85</v>
      </c>
    </row>
    <row r="375" spans="1:17" ht="21.95" customHeight="1" x14ac:dyDescent="0.25">
      <c r="A375" s="132">
        <v>364</v>
      </c>
      <c r="B375" s="138" t="s">
        <v>403</v>
      </c>
      <c r="C375" s="139" t="s">
        <v>477</v>
      </c>
      <c r="D375" s="137" t="s">
        <v>756</v>
      </c>
      <c r="E375" s="139" t="s">
        <v>743</v>
      </c>
      <c r="F375" s="33" t="s">
        <v>956</v>
      </c>
      <c r="G375" s="134" t="s">
        <v>809</v>
      </c>
      <c r="H375" s="48">
        <v>40000</v>
      </c>
      <c r="I375" s="48">
        <v>1148</v>
      </c>
      <c r="J375" s="48">
        <v>1216</v>
      </c>
      <c r="K375" s="135">
        <v>2380.2399999999998</v>
      </c>
      <c r="L375" s="48">
        <v>85.61</v>
      </c>
      <c r="M375" s="48">
        <v>25</v>
      </c>
      <c r="N375" s="135">
        <v>1817</v>
      </c>
      <c r="O375" s="48">
        <f t="shared" si="16"/>
        <v>6671.8499999999995</v>
      </c>
      <c r="P375" s="48">
        <f t="shared" si="18"/>
        <v>40000</v>
      </c>
      <c r="Q375" s="48">
        <f t="shared" si="17"/>
        <v>33328.15</v>
      </c>
    </row>
    <row r="376" spans="1:17" ht="21.95" customHeight="1" x14ac:dyDescent="0.25">
      <c r="A376" s="132">
        <v>365</v>
      </c>
      <c r="B376" s="138" t="s">
        <v>51</v>
      </c>
      <c r="C376" s="139" t="s">
        <v>434</v>
      </c>
      <c r="D376" s="137" t="s">
        <v>756</v>
      </c>
      <c r="E376" s="139" t="s">
        <v>513</v>
      </c>
      <c r="F376" s="33" t="s">
        <v>956</v>
      </c>
      <c r="G376" s="134" t="s">
        <v>806</v>
      </c>
      <c r="H376" s="48">
        <v>24150</v>
      </c>
      <c r="I376" s="48">
        <v>693.11</v>
      </c>
      <c r="J376" s="48">
        <v>734.16</v>
      </c>
      <c r="K376" s="135">
        <v>1190.1199999999999</v>
      </c>
      <c r="L376" s="48">
        <v>0</v>
      </c>
      <c r="M376" s="48">
        <v>25</v>
      </c>
      <c r="N376" s="135">
        <v>3751.4400000000005</v>
      </c>
      <c r="O376" s="48">
        <f t="shared" si="16"/>
        <v>6393.83</v>
      </c>
      <c r="P376" s="48">
        <f t="shared" si="18"/>
        <v>24150</v>
      </c>
      <c r="Q376" s="48">
        <f t="shared" si="17"/>
        <v>17756.169999999998</v>
      </c>
    </row>
    <row r="377" spans="1:17" ht="21.95" customHeight="1" x14ac:dyDescent="0.25">
      <c r="A377" s="132">
        <v>366</v>
      </c>
      <c r="B377" s="138" t="s">
        <v>59</v>
      </c>
      <c r="C377" s="139" t="s">
        <v>434</v>
      </c>
      <c r="D377" s="137" t="s">
        <v>756</v>
      </c>
      <c r="E377" s="139" t="s">
        <v>513</v>
      </c>
      <c r="F377" s="33" t="s">
        <v>956</v>
      </c>
      <c r="G377" s="134" t="s">
        <v>806</v>
      </c>
      <c r="H377" s="48">
        <v>18700</v>
      </c>
      <c r="I377" s="48">
        <v>536.69000000000005</v>
      </c>
      <c r="J377" s="48">
        <v>568.48</v>
      </c>
      <c r="K377" s="135">
        <v>0</v>
      </c>
      <c r="L377" s="48">
        <v>0</v>
      </c>
      <c r="M377" s="48">
        <v>25</v>
      </c>
      <c r="N377" s="135">
        <v>1827.62</v>
      </c>
      <c r="O377" s="48">
        <f t="shared" si="16"/>
        <v>2957.79</v>
      </c>
      <c r="P377" s="48">
        <f t="shared" si="18"/>
        <v>18700</v>
      </c>
      <c r="Q377" s="48">
        <f t="shared" si="17"/>
        <v>15742.21</v>
      </c>
    </row>
    <row r="378" spans="1:17" ht="21.95" customHeight="1" x14ac:dyDescent="0.25">
      <c r="A378" s="132">
        <v>367</v>
      </c>
      <c r="B378" s="136" t="s">
        <v>118</v>
      </c>
      <c r="C378" s="137" t="s">
        <v>434</v>
      </c>
      <c r="D378" s="137" t="s">
        <v>756</v>
      </c>
      <c r="E378" s="141" t="s">
        <v>513</v>
      </c>
      <c r="F378" s="33" t="s">
        <v>956</v>
      </c>
      <c r="G378" s="134" t="s">
        <v>806</v>
      </c>
      <c r="H378" s="48">
        <v>24753.75</v>
      </c>
      <c r="I378" s="48">
        <v>710.43</v>
      </c>
      <c r="J378" s="48">
        <v>752.51</v>
      </c>
      <c r="K378" s="135">
        <v>2380.2399999999998</v>
      </c>
      <c r="L378" s="48">
        <v>0</v>
      </c>
      <c r="M378" s="48">
        <v>25</v>
      </c>
      <c r="N378" s="135">
        <v>3879.71</v>
      </c>
      <c r="O378" s="48">
        <f t="shared" si="16"/>
        <v>7747.8899999999994</v>
      </c>
      <c r="P378" s="48">
        <f t="shared" si="18"/>
        <v>24753.75</v>
      </c>
      <c r="Q378" s="48">
        <f t="shared" si="17"/>
        <v>17005.86</v>
      </c>
    </row>
    <row r="379" spans="1:17" ht="21.95" customHeight="1" x14ac:dyDescent="0.25">
      <c r="A379" s="132">
        <v>368</v>
      </c>
      <c r="B379" s="136" t="s">
        <v>120</v>
      </c>
      <c r="C379" s="137" t="s">
        <v>1008</v>
      </c>
      <c r="D379" s="137" t="s">
        <v>756</v>
      </c>
      <c r="E379" s="141" t="s">
        <v>1009</v>
      </c>
      <c r="F379" s="33" t="s">
        <v>956</v>
      </c>
      <c r="G379" s="134" t="s">
        <v>806</v>
      </c>
      <c r="H379" s="48">
        <v>55000</v>
      </c>
      <c r="I379" s="48">
        <v>1578.5</v>
      </c>
      <c r="J379" s="48">
        <v>1672</v>
      </c>
      <c r="K379" s="135">
        <v>0</v>
      </c>
      <c r="L379" s="48">
        <v>2559.6799999999998</v>
      </c>
      <c r="M379" s="48">
        <v>25</v>
      </c>
      <c r="N379" s="135">
        <v>550</v>
      </c>
      <c r="O379" s="48">
        <f t="shared" si="16"/>
        <v>6385.18</v>
      </c>
      <c r="P379" s="48">
        <f t="shared" si="18"/>
        <v>55000</v>
      </c>
      <c r="Q379" s="48">
        <f t="shared" si="17"/>
        <v>48614.82</v>
      </c>
    </row>
    <row r="380" spans="1:17" ht="21.95" customHeight="1" x14ac:dyDescent="0.25">
      <c r="A380" s="132">
        <v>369</v>
      </c>
      <c r="B380" s="136" t="s">
        <v>143</v>
      </c>
      <c r="C380" s="137" t="s">
        <v>447</v>
      </c>
      <c r="D380" s="137" t="s">
        <v>756</v>
      </c>
      <c r="E380" s="141" t="s">
        <v>1009</v>
      </c>
      <c r="F380" s="33" t="s">
        <v>950</v>
      </c>
      <c r="G380" s="134" t="s">
        <v>806</v>
      </c>
      <c r="H380" s="48">
        <v>31500</v>
      </c>
      <c r="I380" s="48">
        <v>904.05</v>
      </c>
      <c r="J380" s="48">
        <v>957.6</v>
      </c>
      <c r="K380" s="135">
        <v>2380.2399999999998</v>
      </c>
      <c r="L380" s="48">
        <v>0</v>
      </c>
      <c r="M380" s="48">
        <v>25</v>
      </c>
      <c r="N380" s="135">
        <v>0</v>
      </c>
      <c r="O380" s="48">
        <f t="shared" si="16"/>
        <v>4266.8899999999994</v>
      </c>
      <c r="P380" s="48">
        <f t="shared" si="18"/>
        <v>31500</v>
      </c>
      <c r="Q380" s="48">
        <f t="shared" si="17"/>
        <v>27233.11</v>
      </c>
    </row>
    <row r="381" spans="1:17" ht="21.95" customHeight="1" x14ac:dyDescent="0.25">
      <c r="A381" s="132">
        <v>370</v>
      </c>
      <c r="B381" s="138" t="s">
        <v>421</v>
      </c>
      <c r="C381" s="137" t="s">
        <v>890</v>
      </c>
      <c r="D381" s="137" t="s">
        <v>756</v>
      </c>
      <c r="E381" s="141" t="s">
        <v>1009</v>
      </c>
      <c r="F381" s="33" t="s">
        <v>956</v>
      </c>
      <c r="G381" s="134" t="s">
        <v>806</v>
      </c>
      <c r="H381" s="48">
        <v>32500</v>
      </c>
      <c r="I381" s="48">
        <v>932.75</v>
      </c>
      <c r="J381" s="48">
        <v>988</v>
      </c>
      <c r="K381" s="135">
        <v>0</v>
      </c>
      <c r="L381" s="48">
        <v>0</v>
      </c>
      <c r="M381" s="48">
        <v>25</v>
      </c>
      <c r="N381" s="135">
        <v>3050</v>
      </c>
      <c r="O381" s="48">
        <f t="shared" si="16"/>
        <v>4995.75</v>
      </c>
      <c r="P381" s="48">
        <f t="shared" si="18"/>
        <v>32500</v>
      </c>
      <c r="Q381" s="48">
        <f t="shared" si="17"/>
        <v>27504.25</v>
      </c>
    </row>
    <row r="382" spans="1:17" ht="21.95" customHeight="1" x14ac:dyDescent="0.25">
      <c r="A382" s="132">
        <v>371</v>
      </c>
      <c r="B382" s="138" t="s">
        <v>410</v>
      </c>
      <c r="C382" s="139" t="s">
        <v>434</v>
      </c>
      <c r="D382" s="137" t="s">
        <v>756</v>
      </c>
      <c r="E382" s="140" t="s">
        <v>1009</v>
      </c>
      <c r="F382" s="33" t="s">
        <v>956</v>
      </c>
      <c r="G382" s="134" t="s">
        <v>806</v>
      </c>
      <c r="H382" s="48">
        <v>19840.04</v>
      </c>
      <c r="I382" s="48">
        <v>569.41</v>
      </c>
      <c r="J382" s="48">
        <v>603.14</v>
      </c>
      <c r="K382" s="135">
        <v>1190.1199999999999</v>
      </c>
      <c r="L382" s="48">
        <v>0</v>
      </c>
      <c r="M382" s="48">
        <v>25</v>
      </c>
      <c r="N382" s="135">
        <v>6803.49</v>
      </c>
      <c r="O382" s="48">
        <f t="shared" si="16"/>
        <v>9191.16</v>
      </c>
      <c r="P382" s="48">
        <f t="shared" si="18"/>
        <v>19840.04</v>
      </c>
      <c r="Q382" s="48">
        <f t="shared" si="17"/>
        <v>10648.880000000001</v>
      </c>
    </row>
    <row r="383" spans="1:17" ht="21.95" customHeight="1" x14ac:dyDescent="0.25">
      <c r="A383" s="132">
        <v>372</v>
      </c>
      <c r="B383" s="132" t="s">
        <v>1010</v>
      </c>
      <c r="C383" s="143" t="s">
        <v>524</v>
      </c>
      <c r="D383" s="137" t="s">
        <v>756</v>
      </c>
      <c r="E383" s="140" t="s">
        <v>1009</v>
      </c>
      <c r="F383" s="33" t="s">
        <v>954</v>
      </c>
      <c r="G383" s="134" t="s">
        <v>806</v>
      </c>
      <c r="H383" s="48">
        <v>25000</v>
      </c>
      <c r="I383" s="48">
        <v>717.5</v>
      </c>
      <c r="J383" s="48">
        <v>760</v>
      </c>
      <c r="K383" s="135">
        <v>0</v>
      </c>
      <c r="L383" s="48">
        <v>0</v>
      </c>
      <c r="M383" s="48">
        <v>25</v>
      </c>
      <c r="N383" s="135">
        <v>0</v>
      </c>
      <c r="O383" s="48">
        <f t="shared" si="16"/>
        <v>1502.5</v>
      </c>
      <c r="P383" s="48">
        <f t="shared" si="18"/>
        <v>25000</v>
      </c>
      <c r="Q383" s="48">
        <f t="shared" si="17"/>
        <v>23497.5</v>
      </c>
    </row>
    <row r="384" spans="1:17" ht="21.95" customHeight="1" x14ac:dyDescent="0.25">
      <c r="A384" s="132">
        <v>373</v>
      </c>
      <c r="B384" s="138" t="s">
        <v>316</v>
      </c>
      <c r="C384" s="139" t="s">
        <v>471</v>
      </c>
      <c r="D384" s="137" t="s">
        <v>756</v>
      </c>
      <c r="E384" s="141" t="s">
        <v>506</v>
      </c>
      <c r="F384" s="33" t="s">
        <v>950</v>
      </c>
      <c r="G384" s="134" t="s">
        <v>809</v>
      </c>
      <c r="H384" s="48">
        <v>85000</v>
      </c>
      <c r="I384" s="48">
        <v>2439.5</v>
      </c>
      <c r="J384" s="48">
        <v>2584</v>
      </c>
      <c r="K384" s="135">
        <v>1190.1199999999999</v>
      </c>
      <c r="L384" s="48">
        <v>8279.4599999999991</v>
      </c>
      <c r="M384" s="48">
        <v>25</v>
      </c>
      <c r="N384" s="135">
        <v>1177</v>
      </c>
      <c r="O384" s="48">
        <f t="shared" si="16"/>
        <v>15695.079999999998</v>
      </c>
      <c r="P384" s="48">
        <f t="shared" si="18"/>
        <v>85000</v>
      </c>
      <c r="Q384" s="48">
        <f t="shared" si="17"/>
        <v>69304.92</v>
      </c>
    </row>
    <row r="385" spans="1:17" ht="21.95" customHeight="1" x14ac:dyDescent="0.25">
      <c r="A385" s="132">
        <v>374</v>
      </c>
      <c r="B385" s="138" t="s">
        <v>324</v>
      </c>
      <c r="C385" s="139" t="s">
        <v>493</v>
      </c>
      <c r="D385" s="137" t="s">
        <v>756</v>
      </c>
      <c r="E385" s="137" t="s">
        <v>506</v>
      </c>
      <c r="F385" s="33" t="s">
        <v>950</v>
      </c>
      <c r="G385" s="134" t="s">
        <v>809</v>
      </c>
      <c r="H385" s="48">
        <v>120000</v>
      </c>
      <c r="I385" s="48">
        <v>3444</v>
      </c>
      <c r="J385" s="48">
        <v>3648</v>
      </c>
      <c r="K385" s="135">
        <v>0</v>
      </c>
      <c r="L385" s="48">
        <v>16809.87</v>
      </c>
      <c r="M385" s="48">
        <v>25</v>
      </c>
      <c r="N385" s="135">
        <v>5000</v>
      </c>
      <c r="O385" s="48">
        <f t="shared" si="16"/>
        <v>28926.87</v>
      </c>
      <c r="P385" s="48">
        <f t="shared" si="18"/>
        <v>120000</v>
      </c>
      <c r="Q385" s="48">
        <f t="shared" si="17"/>
        <v>91073.13</v>
      </c>
    </row>
    <row r="386" spans="1:17" ht="21.95" customHeight="1" x14ac:dyDescent="0.25">
      <c r="A386" s="132">
        <v>375</v>
      </c>
      <c r="B386" s="136" t="s">
        <v>200</v>
      </c>
      <c r="C386" s="137" t="s">
        <v>457</v>
      </c>
      <c r="D386" s="137" t="s">
        <v>756</v>
      </c>
      <c r="E386" s="139" t="s">
        <v>506</v>
      </c>
      <c r="F386" s="33" t="s">
        <v>956</v>
      </c>
      <c r="G386" s="134" t="s">
        <v>809</v>
      </c>
      <c r="H386" s="48">
        <v>31500</v>
      </c>
      <c r="I386" s="48">
        <v>904.05</v>
      </c>
      <c r="J386" s="48">
        <v>957.6</v>
      </c>
      <c r="K386" s="135">
        <v>0</v>
      </c>
      <c r="L386" s="48">
        <v>0</v>
      </c>
      <c r="M386" s="48">
        <v>25</v>
      </c>
      <c r="N386" s="135">
        <v>50</v>
      </c>
      <c r="O386" s="48">
        <f t="shared" si="16"/>
        <v>1936.65</v>
      </c>
      <c r="P386" s="48">
        <f t="shared" si="18"/>
        <v>31500</v>
      </c>
      <c r="Q386" s="48">
        <f t="shared" si="17"/>
        <v>29563.35</v>
      </c>
    </row>
    <row r="387" spans="1:17" ht="21.95" customHeight="1" x14ac:dyDescent="0.25">
      <c r="A387" s="132">
        <v>376</v>
      </c>
      <c r="B387" s="138" t="s">
        <v>298</v>
      </c>
      <c r="C387" s="133" t="s">
        <v>447</v>
      </c>
      <c r="D387" s="137" t="s">
        <v>756</v>
      </c>
      <c r="E387" s="139" t="s">
        <v>506</v>
      </c>
      <c r="F387" s="33" t="s">
        <v>950</v>
      </c>
      <c r="G387" s="134" t="s">
        <v>806</v>
      </c>
      <c r="H387" s="48">
        <v>26250</v>
      </c>
      <c r="I387" s="48">
        <v>753.38</v>
      </c>
      <c r="J387" s="48">
        <v>798</v>
      </c>
      <c r="K387" s="135">
        <v>0</v>
      </c>
      <c r="L387" s="48">
        <v>0</v>
      </c>
      <c r="M387" s="48">
        <v>25</v>
      </c>
      <c r="N387" s="135">
        <v>50</v>
      </c>
      <c r="O387" s="48">
        <f t="shared" si="16"/>
        <v>1626.38</v>
      </c>
      <c r="P387" s="48">
        <f t="shared" si="18"/>
        <v>26250</v>
      </c>
      <c r="Q387" s="48">
        <f t="shared" si="17"/>
        <v>24623.62</v>
      </c>
    </row>
    <row r="388" spans="1:17" ht="22.15" customHeight="1" x14ac:dyDescent="0.25">
      <c r="A388" s="132">
        <v>377</v>
      </c>
      <c r="B388" s="136" t="s">
        <v>243</v>
      </c>
      <c r="C388" s="137" t="s">
        <v>457</v>
      </c>
      <c r="D388" s="137" t="s">
        <v>756</v>
      </c>
      <c r="E388" s="139" t="s">
        <v>506</v>
      </c>
      <c r="F388" s="33" t="s">
        <v>950</v>
      </c>
      <c r="G388" s="134" t="s">
        <v>809</v>
      </c>
      <c r="H388" s="48">
        <v>26250</v>
      </c>
      <c r="I388" s="48">
        <v>753.38</v>
      </c>
      <c r="J388" s="48">
        <v>798</v>
      </c>
      <c r="K388" s="135">
        <v>0</v>
      </c>
      <c r="L388" s="48">
        <v>0</v>
      </c>
      <c r="M388" s="48">
        <v>25</v>
      </c>
      <c r="N388" s="135">
        <v>589</v>
      </c>
      <c r="O388" s="48">
        <f t="shared" si="16"/>
        <v>2165.38</v>
      </c>
      <c r="P388" s="48">
        <f t="shared" si="18"/>
        <v>26250</v>
      </c>
      <c r="Q388" s="48">
        <f t="shared" si="17"/>
        <v>24084.62</v>
      </c>
    </row>
    <row r="389" spans="1:17" ht="21.95" customHeight="1" x14ac:dyDescent="0.25">
      <c r="A389" s="132">
        <v>378</v>
      </c>
      <c r="B389" s="136" t="s">
        <v>91</v>
      </c>
      <c r="C389" s="137" t="s">
        <v>447</v>
      </c>
      <c r="D389" s="137" t="s">
        <v>756</v>
      </c>
      <c r="E389" s="139" t="s">
        <v>506</v>
      </c>
      <c r="F389" s="33" t="s">
        <v>956</v>
      </c>
      <c r="G389" s="134" t="s">
        <v>806</v>
      </c>
      <c r="H389" s="48">
        <v>31500</v>
      </c>
      <c r="I389" s="48">
        <v>904.05</v>
      </c>
      <c r="J389" s="48">
        <v>957.6</v>
      </c>
      <c r="K389" s="135">
        <v>0</v>
      </c>
      <c r="L389" s="48">
        <v>0</v>
      </c>
      <c r="M389" s="48">
        <v>25</v>
      </c>
      <c r="N389" s="135">
        <v>50</v>
      </c>
      <c r="O389" s="48">
        <f t="shared" si="16"/>
        <v>1936.65</v>
      </c>
      <c r="P389" s="48">
        <f t="shared" si="18"/>
        <v>31500</v>
      </c>
      <c r="Q389" s="48">
        <f t="shared" si="17"/>
        <v>29563.35</v>
      </c>
    </row>
    <row r="390" spans="1:17" ht="21.95" customHeight="1" x14ac:dyDescent="0.25">
      <c r="A390" s="132">
        <v>379</v>
      </c>
      <c r="B390" s="138" t="s">
        <v>139</v>
      </c>
      <c r="C390" s="139" t="s">
        <v>457</v>
      </c>
      <c r="D390" s="137" t="s">
        <v>756</v>
      </c>
      <c r="E390" s="139" t="s">
        <v>506</v>
      </c>
      <c r="F390" s="33" t="s">
        <v>950</v>
      </c>
      <c r="G390" s="134" t="s">
        <v>806</v>
      </c>
      <c r="H390" s="48">
        <v>26250</v>
      </c>
      <c r="I390" s="48">
        <v>753.38</v>
      </c>
      <c r="J390" s="48">
        <v>798</v>
      </c>
      <c r="K390" s="135">
        <v>0</v>
      </c>
      <c r="L390" s="48">
        <v>0</v>
      </c>
      <c r="M390" s="48">
        <v>25</v>
      </c>
      <c r="N390" s="135">
        <v>500</v>
      </c>
      <c r="O390" s="48">
        <f t="shared" si="16"/>
        <v>2076.38</v>
      </c>
      <c r="P390" s="48">
        <f t="shared" si="18"/>
        <v>26250</v>
      </c>
      <c r="Q390" s="48">
        <f t="shared" si="17"/>
        <v>24173.62</v>
      </c>
    </row>
    <row r="391" spans="1:17" ht="21.95" customHeight="1" x14ac:dyDescent="0.25">
      <c r="A391" s="132">
        <v>380</v>
      </c>
      <c r="B391" s="142" t="s">
        <v>255</v>
      </c>
      <c r="C391" s="144" t="s">
        <v>485</v>
      </c>
      <c r="D391" s="137" t="s">
        <v>756</v>
      </c>
      <c r="E391" s="148" t="s">
        <v>506</v>
      </c>
      <c r="F391" s="33" t="s">
        <v>956</v>
      </c>
      <c r="G391" s="134" t="s">
        <v>809</v>
      </c>
      <c r="H391" s="48">
        <v>35000</v>
      </c>
      <c r="I391" s="48">
        <v>1004.5</v>
      </c>
      <c r="J391" s="48">
        <v>1064</v>
      </c>
      <c r="K391" s="135">
        <v>0</v>
      </c>
      <c r="L391" s="48">
        <v>0</v>
      </c>
      <c r="M391" s="48">
        <v>25</v>
      </c>
      <c r="N391" s="135">
        <v>0</v>
      </c>
      <c r="O391" s="48">
        <f t="shared" si="16"/>
        <v>2093.5</v>
      </c>
      <c r="P391" s="48">
        <f t="shared" si="18"/>
        <v>35000</v>
      </c>
      <c r="Q391" s="48">
        <f t="shared" si="17"/>
        <v>32906.5</v>
      </c>
    </row>
    <row r="392" spans="1:17" ht="21.95" customHeight="1" x14ac:dyDescent="0.25">
      <c r="A392" s="132">
        <v>381</v>
      </c>
      <c r="B392" s="136" t="s">
        <v>60</v>
      </c>
      <c r="C392" s="137" t="s">
        <v>450</v>
      </c>
      <c r="D392" s="137" t="s">
        <v>756</v>
      </c>
      <c r="E392" s="141" t="s">
        <v>506</v>
      </c>
      <c r="F392" s="33" t="s">
        <v>956</v>
      </c>
      <c r="G392" s="134" t="s">
        <v>809</v>
      </c>
      <c r="H392" s="48">
        <v>31500</v>
      </c>
      <c r="I392" s="48">
        <v>904.05</v>
      </c>
      <c r="J392" s="48">
        <v>957.6</v>
      </c>
      <c r="K392" s="135">
        <v>0</v>
      </c>
      <c r="L392" s="48">
        <v>0</v>
      </c>
      <c r="M392" s="48">
        <v>25</v>
      </c>
      <c r="N392" s="135">
        <v>589</v>
      </c>
      <c r="O392" s="48">
        <f t="shared" si="16"/>
        <v>2475.65</v>
      </c>
      <c r="P392" s="48">
        <f t="shared" si="18"/>
        <v>31500</v>
      </c>
      <c r="Q392" s="48">
        <f t="shared" si="17"/>
        <v>29024.35</v>
      </c>
    </row>
    <row r="393" spans="1:17" ht="21.95" customHeight="1" x14ac:dyDescent="0.25">
      <c r="A393" s="132">
        <v>382</v>
      </c>
      <c r="B393" s="136" t="s">
        <v>599</v>
      </c>
      <c r="C393" s="137" t="s">
        <v>436</v>
      </c>
      <c r="D393" s="137" t="s">
        <v>756</v>
      </c>
      <c r="E393" s="141" t="s">
        <v>506</v>
      </c>
      <c r="F393" s="33" t="s">
        <v>954</v>
      </c>
      <c r="G393" s="134" t="s">
        <v>809</v>
      </c>
      <c r="H393" s="48">
        <v>22000</v>
      </c>
      <c r="I393" s="48">
        <v>631.4</v>
      </c>
      <c r="J393" s="48">
        <v>668.8</v>
      </c>
      <c r="K393" s="135">
        <v>0</v>
      </c>
      <c r="L393" s="48">
        <v>0</v>
      </c>
      <c r="M393" s="48">
        <v>25</v>
      </c>
      <c r="N393" s="135">
        <v>2550</v>
      </c>
      <c r="O393" s="48">
        <f t="shared" si="16"/>
        <v>3875.2</v>
      </c>
      <c r="P393" s="48">
        <f t="shared" si="18"/>
        <v>22000</v>
      </c>
      <c r="Q393" s="48">
        <f t="shared" si="17"/>
        <v>18124.8</v>
      </c>
    </row>
    <row r="394" spans="1:17" ht="21.95" customHeight="1" x14ac:dyDescent="0.25">
      <c r="A394" s="132">
        <v>383</v>
      </c>
      <c r="B394" s="142" t="s">
        <v>645</v>
      </c>
      <c r="C394" s="137" t="s">
        <v>436</v>
      </c>
      <c r="D394" s="137" t="s">
        <v>756</v>
      </c>
      <c r="E394" s="141" t="s">
        <v>506</v>
      </c>
      <c r="F394" s="33" t="s">
        <v>954</v>
      </c>
      <c r="G394" s="134" t="s">
        <v>809</v>
      </c>
      <c r="H394" s="48">
        <v>22000</v>
      </c>
      <c r="I394" s="48">
        <v>631.4</v>
      </c>
      <c r="J394" s="48">
        <v>668.8</v>
      </c>
      <c r="K394" s="135">
        <v>0</v>
      </c>
      <c r="L394" s="48">
        <v>0</v>
      </c>
      <c r="M394" s="48">
        <v>25</v>
      </c>
      <c r="N394" s="135">
        <v>50</v>
      </c>
      <c r="O394" s="48">
        <f t="shared" si="16"/>
        <v>1375.1999999999998</v>
      </c>
      <c r="P394" s="48">
        <f t="shared" si="18"/>
        <v>22000</v>
      </c>
      <c r="Q394" s="48">
        <f t="shared" si="17"/>
        <v>20624.8</v>
      </c>
    </row>
    <row r="395" spans="1:17" ht="21.95" customHeight="1" x14ac:dyDescent="0.25">
      <c r="A395" s="132">
        <v>384</v>
      </c>
      <c r="B395" s="136" t="s">
        <v>396</v>
      </c>
      <c r="C395" s="137" t="s">
        <v>434</v>
      </c>
      <c r="D395" s="137" t="s">
        <v>756</v>
      </c>
      <c r="E395" s="146" t="s">
        <v>506</v>
      </c>
      <c r="F395" s="33" t="s">
        <v>956</v>
      </c>
      <c r="G395" s="134" t="s">
        <v>806</v>
      </c>
      <c r="H395" s="48">
        <v>35000</v>
      </c>
      <c r="I395" s="48">
        <v>1004.5</v>
      </c>
      <c r="J395" s="48">
        <v>1064</v>
      </c>
      <c r="K395" s="135">
        <v>0</v>
      </c>
      <c r="L395" s="48">
        <v>0</v>
      </c>
      <c r="M395" s="48">
        <v>25</v>
      </c>
      <c r="N395" s="135">
        <v>8151.34</v>
      </c>
      <c r="O395" s="48">
        <f t="shared" si="16"/>
        <v>10244.84</v>
      </c>
      <c r="P395" s="48">
        <f t="shared" si="18"/>
        <v>35000</v>
      </c>
      <c r="Q395" s="48">
        <f t="shared" si="17"/>
        <v>24755.16</v>
      </c>
    </row>
    <row r="396" spans="1:17" ht="21.95" customHeight="1" x14ac:dyDescent="0.25">
      <c r="A396" s="132">
        <v>385</v>
      </c>
      <c r="B396" s="136" t="s">
        <v>52</v>
      </c>
      <c r="C396" s="137" t="s">
        <v>434</v>
      </c>
      <c r="D396" s="137" t="s">
        <v>756</v>
      </c>
      <c r="E396" s="146" t="s">
        <v>506</v>
      </c>
      <c r="F396" s="33" t="s">
        <v>956</v>
      </c>
      <c r="G396" s="134" t="s">
        <v>806</v>
      </c>
      <c r="H396" s="48">
        <v>22000</v>
      </c>
      <c r="I396" s="48">
        <v>631.4</v>
      </c>
      <c r="J396" s="48">
        <v>668.8</v>
      </c>
      <c r="K396" s="135">
        <v>0</v>
      </c>
      <c r="L396" s="48">
        <v>0</v>
      </c>
      <c r="M396" s="48">
        <v>25</v>
      </c>
      <c r="N396" s="135">
        <v>50</v>
      </c>
      <c r="O396" s="48">
        <f t="shared" si="16"/>
        <v>1375.1999999999998</v>
      </c>
      <c r="P396" s="48">
        <f t="shared" si="18"/>
        <v>22000</v>
      </c>
      <c r="Q396" s="48">
        <f t="shared" si="17"/>
        <v>20624.8</v>
      </c>
    </row>
    <row r="397" spans="1:17" ht="21.95" customHeight="1" x14ac:dyDescent="0.25">
      <c r="A397" s="132">
        <v>386</v>
      </c>
      <c r="B397" s="136" t="s">
        <v>115</v>
      </c>
      <c r="C397" s="137" t="s">
        <v>462</v>
      </c>
      <c r="D397" s="137" t="s">
        <v>756</v>
      </c>
      <c r="E397" s="146" t="s">
        <v>506</v>
      </c>
      <c r="F397" s="33" t="s">
        <v>954</v>
      </c>
      <c r="G397" s="134" t="s">
        <v>809</v>
      </c>
      <c r="H397" s="48">
        <v>10000</v>
      </c>
      <c r="I397" s="48">
        <v>287</v>
      </c>
      <c r="J397" s="48">
        <v>304</v>
      </c>
      <c r="K397" s="135">
        <v>0</v>
      </c>
      <c r="L397" s="48">
        <v>0</v>
      </c>
      <c r="M397" s="48">
        <v>25</v>
      </c>
      <c r="N397" s="135">
        <v>0</v>
      </c>
      <c r="O397" s="48">
        <f t="shared" ref="O397:O460" si="19">I397+J397+K397+L397+M397+N397</f>
        <v>616</v>
      </c>
      <c r="P397" s="48">
        <f t="shared" si="18"/>
        <v>10000</v>
      </c>
      <c r="Q397" s="48">
        <f t="shared" ref="Q397:Q460" si="20">P397-O397</f>
        <v>9384</v>
      </c>
    </row>
    <row r="398" spans="1:17" ht="21.95" customHeight="1" x14ac:dyDescent="0.25">
      <c r="A398" s="132">
        <v>387</v>
      </c>
      <c r="B398" s="136" t="s">
        <v>148</v>
      </c>
      <c r="C398" s="133" t="s">
        <v>462</v>
      </c>
      <c r="D398" s="137" t="s">
        <v>756</v>
      </c>
      <c r="E398" s="140" t="s">
        <v>506</v>
      </c>
      <c r="F398" s="33" t="s">
        <v>954</v>
      </c>
      <c r="G398" s="134" t="s">
        <v>809</v>
      </c>
      <c r="H398" s="48">
        <v>10000</v>
      </c>
      <c r="I398" s="48">
        <v>287</v>
      </c>
      <c r="J398" s="48">
        <v>304</v>
      </c>
      <c r="K398" s="135">
        <v>0</v>
      </c>
      <c r="L398" s="48">
        <v>0</v>
      </c>
      <c r="M398" s="48">
        <v>25</v>
      </c>
      <c r="N398" s="135">
        <v>0</v>
      </c>
      <c r="O398" s="48">
        <f t="shared" si="19"/>
        <v>616</v>
      </c>
      <c r="P398" s="48">
        <f t="shared" si="18"/>
        <v>10000</v>
      </c>
      <c r="Q398" s="48">
        <f t="shared" si="20"/>
        <v>9384</v>
      </c>
    </row>
    <row r="399" spans="1:17" ht="21.95" customHeight="1" x14ac:dyDescent="0.25">
      <c r="A399" s="132">
        <v>388</v>
      </c>
      <c r="B399" s="136" t="s">
        <v>644</v>
      </c>
      <c r="C399" s="133" t="s">
        <v>462</v>
      </c>
      <c r="D399" s="137" t="s">
        <v>756</v>
      </c>
      <c r="E399" s="140" t="s">
        <v>506</v>
      </c>
      <c r="F399" s="33" t="s">
        <v>954</v>
      </c>
      <c r="G399" s="134" t="s">
        <v>809</v>
      </c>
      <c r="H399" s="48">
        <v>22000</v>
      </c>
      <c r="I399" s="48">
        <v>631.4</v>
      </c>
      <c r="J399" s="48">
        <v>668.8</v>
      </c>
      <c r="K399" s="135">
        <v>0</v>
      </c>
      <c r="L399" s="48">
        <v>0</v>
      </c>
      <c r="M399" s="48">
        <v>25</v>
      </c>
      <c r="N399" s="135">
        <v>50</v>
      </c>
      <c r="O399" s="48">
        <f t="shared" si="19"/>
        <v>1375.1999999999998</v>
      </c>
      <c r="P399" s="48">
        <f t="shared" si="18"/>
        <v>22000</v>
      </c>
      <c r="Q399" s="48">
        <f t="shared" si="20"/>
        <v>20624.8</v>
      </c>
    </row>
    <row r="400" spans="1:17" ht="21.95" customHeight="1" x14ac:dyDescent="0.25">
      <c r="A400" s="132">
        <v>389</v>
      </c>
      <c r="B400" s="136" t="s">
        <v>262</v>
      </c>
      <c r="C400" s="137" t="s">
        <v>462</v>
      </c>
      <c r="D400" s="137" t="s">
        <v>756</v>
      </c>
      <c r="E400" s="141" t="s">
        <v>506</v>
      </c>
      <c r="F400" s="33" t="s">
        <v>956</v>
      </c>
      <c r="G400" s="134" t="s">
        <v>809</v>
      </c>
      <c r="H400" s="48">
        <v>16500</v>
      </c>
      <c r="I400" s="48">
        <v>473.55</v>
      </c>
      <c r="J400" s="48">
        <v>501.6</v>
      </c>
      <c r="K400" s="135">
        <v>0</v>
      </c>
      <c r="L400" s="48">
        <v>0</v>
      </c>
      <c r="M400" s="48">
        <v>25</v>
      </c>
      <c r="N400" s="135">
        <v>50</v>
      </c>
      <c r="O400" s="48">
        <f t="shared" si="19"/>
        <v>1050.1500000000001</v>
      </c>
      <c r="P400" s="48">
        <f t="shared" si="18"/>
        <v>16500</v>
      </c>
      <c r="Q400" s="48">
        <f t="shared" si="20"/>
        <v>15449.85</v>
      </c>
    </row>
    <row r="401" spans="1:17" ht="23.45" customHeight="1" x14ac:dyDescent="0.25">
      <c r="A401" s="132">
        <v>390</v>
      </c>
      <c r="B401" s="136" t="s">
        <v>715</v>
      </c>
      <c r="C401" s="137" t="s">
        <v>462</v>
      </c>
      <c r="D401" s="137" t="s">
        <v>756</v>
      </c>
      <c r="E401" s="141" t="s">
        <v>506</v>
      </c>
      <c r="F401" s="33" t="s">
        <v>956</v>
      </c>
      <c r="G401" s="134" t="s">
        <v>809</v>
      </c>
      <c r="H401" s="48">
        <v>16500</v>
      </c>
      <c r="I401" s="48">
        <v>473.55</v>
      </c>
      <c r="J401" s="48">
        <v>501.6</v>
      </c>
      <c r="K401" s="135">
        <v>0</v>
      </c>
      <c r="L401" s="48">
        <v>0</v>
      </c>
      <c r="M401" s="48">
        <v>25</v>
      </c>
      <c r="N401" s="135">
        <v>3407.84</v>
      </c>
      <c r="O401" s="48">
        <f t="shared" si="19"/>
        <v>4407.99</v>
      </c>
      <c r="P401" s="48">
        <f t="shared" si="18"/>
        <v>16500</v>
      </c>
      <c r="Q401" s="48">
        <f t="shared" si="20"/>
        <v>12092.01</v>
      </c>
    </row>
    <row r="402" spans="1:17" ht="21.95" customHeight="1" x14ac:dyDescent="0.25">
      <c r="A402" s="132">
        <v>391</v>
      </c>
      <c r="B402" s="138" t="s">
        <v>106</v>
      </c>
      <c r="C402" s="137" t="s">
        <v>1018</v>
      </c>
      <c r="D402" s="137" t="s">
        <v>756</v>
      </c>
      <c r="E402" s="141" t="s">
        <v>517</v>
      </c>
      <c r="F402" s="33" t="s">
        <v>956</v>
      </c>
      <c r="G402" s="134" t="s">
        <v>806</v>
      </c>
      <c r="H402" s="48">
        <v>19800</v>
      </c>
      <c r="I402" s="48">
        <v>568.26</v>
      </c>
      <c r="J402" s="48">
        <v>601.91999999999996</v>
      </c>
      <c r="K402" s="135">
        <v>0</v>
      </c>
      <c r="L402" s="48">
        <v>0</v>
      </c>
      <c r="M402" s="48">
        <v>25</v>
      </c>
      <c r="N402" s="135">
        <v>50</v>
      </c>
      <c r="O402" s="48">
        <f t="shared" si="19"/>
        <v>1245.1799999999998</v>
      </c>
      <c r="P402" s="48">
        <f t="shared" si="18"/>
        <v>19800</v>
      </c>
      <c r="Q402" s="48">
        <f t="shared" si="20"/>
        <v>18554.82</v>
      </c>
    </row>
    <row r="403" spans="1:17" ht="21.95" customHeight="1" x14ac:dyDescent="0.25">
      <c r="A403" s="132">
        <v>392</v>
      </c>
      <c r="B403" s="136" t="s">
        <v>383</v>
      </c>
      <c r="C403" s="137" t="s">
        <v>499</v>
      </c>
      <c r="D403" s="137" t="s">
        <v>756</v>
      </c>
      <c r="E403" s="141" t="s">
        <v>517</v>
      </c>
      <c r="F403" s="33" t="s">
        <v>956</v>
      </c>
      <c r="G403" s="134" t="s">
        <v>806</v>
      </c>
      <c r="H403" s="48">
        <v>16500</v>
      </c>
      <c r="I403" s="48">
        <v>473.55</v>
      </c>
      <c r="J403" s="48">
        <v>501.6</v>
      </c>
      <c r="K403" s="135">
        <v>0</v>
      </c>
      <c r="L403" s="48">
        <v>0</v>
      </c>
      <c r="M403" s="48">
        <v>25</v>
      </c>
      <c r="N403" s="135">
        <v>50</v>
      </c>
      <c r="O403" s="48">
        <f t="shared" si="19"/>
        <v>1050.1500000000001</v>
      </c>
      <c r="P403" s="48">
        <f t="shared" si="18"/>
        <v>16500</v>
      </c>
      <c r="Q403" s="48">
        <f t="shared" si="20"/>
        <v>15449.85</v>
      </c>
    </row>
    <row r="404" spans="1:17" ht="21.95" customHeight="1" x14ac:dyDescent="0.25">
      <c r="A404" s="132">
        <v>393</v>
      </c>
      <c r="B404" s="142" t="s">
        <v>428</v>
      </c>
      <c r="C404" s="137" t="s">
        <v>434</v>
      </c>
      <c r="D404" s="137" t="s">
        <v>756</v>
      </c>
      <c r="E404" s="141" t="s">
        <v>517</v>
      </c>
      <c r="F404" s="33" t="s">
        <v>956</v>
      </c>
      <c r="G404" s="134" t="s">
        <v>806</v>
      </c>
      <c r="H404" s="48">
        <v>22000</v>
      </c>
      <c r="I404" s="48">
        <v>631.4</v>
      </c>
      <c r="J404" s="48">
        <v>668.8</v>
      </c>
      <c r="K404" s="135">
        <v>1190.1199999999999</v>
      </c>
      <c r="L404" s="48">
        <v>0</v>
      </c>
      <c r="M404" s="48">
        <v>25</v>
      </c>
      <c r="N404" s="135">
        <v>50</v>
      </c>
      <c r="O404" s="48">
        <f t="shared" si="19"/>
        <v>2565.3199999999997</v>
      </c>
      <c r="P404" s="48">
        <f t="shared" si="18"/>
        <v>22000</v>
      </c>
      <c r="Q404" s="48">
        <f t="shared" si="20"/>
        <v>19434.68</v>
      </c>
    </row>
    <row r="405" spans="1:17" ht="21.95" customHeight="1" x14ac:dyDescent="0.25">
      <c r="A405" s="132">
        <v>394</v>
      </c>
      <c r="B405" s="136" t="s">
        <v>25</v>
      </c>
      <c r="C405" s="137" t="s">
        <v>560</v>
      </c>
      <c r="D405" s="137" t="s">
        <v>756</v>
      </c>
      <c r="E405" s="137" t="s">
        <v>885</v>
      </c>
      <c r="F405" s="33" t="s">
        <v>956</v>
      </c>
      <c r="G405" s="134" t="s">
        <v>809</v>
      </c>
      <c r="H405" s="48">
        <v>70000</v>
      </c>
      <c r="I405" s="48">
        <v>2009</v>
      </c>
      <c r="J405" s="48">
        <v>2128</v>
      </c>
      <c r="K405" s="48">
        <v>0</v>
      </c>
      <c r="L405" s="48">
        <v>5368.48</v>
      </c>
      <c r="M405" s="48">
        <v>25</v>
      </c>
      <c r="N405" s="48">
        <v>5889.36</v>
      </c>
      <c r="O405" s="48">
        <f t="shared" si="19"/>
        <v>15419.84</v>
      </c>
      <c r="P405" s="48">
        <f t="shared" si="18"/>
        <v>70000</v>
      </c>
      <c r="Q405" s="48">
        <f t="shared" si="20"/>
        <v>54580.160000000003</v>
      </c>
    </row>
    <row r="406" spans="1:17" ht="21.95" customHeight="1" x14ac:dyDescent="0.25">
      <c r="A406" s="132">
        <v>395</v>
      </c>
      <c r="B406" s="132" t="s">
        <v>601</v>
      </c>
      <c r="C406" s="133" t="s">
        <v>558</v>
      </c>
      <c r="D406" s="137" t="s">
        <v>756</v>
      </c>
      <c r="E406" s="155" t="s">
        <v>885</v>
      </c>
      <c r="F406" s="33" t="s">
        <v>950</v>
      </c>
      <c r="G406" s="134" t="s">
        <v>809</v>
      </c>
      <c r="H406" s="48">
        <v>85000</v>
      </c>
      <c r="I406" s="48">
        <v>2439.5</v>
      </c>
      <c r="J406" s="48">
        <v>2584</v>
      </c>
      <c r="K406" s="135">
        <v>0</v>
      </c>
      <c r="L406" s="48">
        <v>8576.99</v>
      </c>
      <c r="M406" s="48">
        <v>25</v>
      </c>
      <c r="N406" s="135">
        <v>0</v>
      </c>
      <c r="O406" s="48">
        <f t="shared" si="19"/>
        <v>13625.49</v>
      </c>
      <c r="P406" s="48">
        <f t="shared" si="18"/>
        <v>85000</v>
      </c>
      <c r="Q406" s="48">
        <f t="shared" si="20"/>
        <v>71374.509999999995</v>
      </c>
    </row>
    <row r="407" spans="1:17" ht="21.95" customHeight="1" x14ac:dyDescent="0.25">
      <c r="A407" s="132">
        <v>396</v>
      </c>
      <c r="B407" s="138" t="s">
        <v>131</v>
      </c>
      <c r="C407" s="139" t="s">
        <v>466</v>
      </c>
      <c r="D407" s="137" t="s">
        <v>756</v>
      </c>
      <c r="E407" s="155" t="s">
        <v>885</v>
      </c>
      <c r="F407" s="33" t="s">
        <v>956</v>
      </c>
      <c r="G407" s="134" t="s">
        <v>806</v>
      </c>
      <c r="H407" s="48">
        <v>28875</v>
      </c>
      <c r="I407" s="48">
        <v>828.71</v>
      </c>
      <c r="J407" s="48">
        <v>877.8</v>
      </c>
      <c r="K407" s="135">
        <v>0</v>
      </c>
      <c r="L407" s="48">
        <v>0</v>
      </c>
      <c r="M407" s="48">
        <v>25</v>
      </c>
      <c r="N407" s="135">
        <v>13040.21</v>
      </c>
      <c r="O407" s="48">
        <f t="shared" si="19"/>
        <v>14771.72</v>
      </c>
      <c r="P407" s="48">
        <f t="shared" si="18"/>
        <v>28875</v>
      </c>
      <c r="Q407" s="48">
        <f t="shared" si="20"/>
        <v>14103.28</v>
      </c>
    </row>
    <row r="408" spans="1:17" ht="21" customHeight="1" x14ac:dyDescent="0.25">
      <c r="A408" s="132">
        <v>397</v>
      </c>
      <c r="B408" s="138" t="s">
        <v>197</v>
      </c>
      <c r="C408" s="139" t="s">
        <v>768</v>
      </c>
      <c r="D408" s="137" t="s">
        <v>756</v>
      </c>
      <c r="E408" s="140" t="s">
        <v>885</v>
      </c>
      <c r="F408" s="33" t="s">
        <v>956</v>
      </c>
      <c r="G408" s="134" t="s">
        <v>809</v>
      </c>
      <c r="H408" s="48">
        <v>32500</v>
      </c>
      <c r="I408" s="48">
        <v>932.75</v>
      </c>
      <c r="J408" s="48">
        <v>988</v>
      </c>
      <c r="K408" s="135">
        <v>0</v>
      </c>
      <c r="L408" s="48">
        <v>0</v>
      </c>
      <c r="M408" s="48">
        <v>25</v>
      </c>
      <c r="N408" s="135">
        <v>4281.6899999999996</v>
      </c>
      <c r="O408" s="48">
        <f t="shared" si="19"/>
        <v>6227.44</v>
      </c>
      <c r="P408" s="48">
        <f t="shared" si="18"/>
        <v>32500</v>
      </c>
      <c r="Q408" s="48">
        <f t="shared" si="20"/>
        <v>26272.560000000001</v>
      </c>
    </row>
    <row r="409" spans="1:17" ht="21.95" customHeight="1" x14ac:dyDescent="0.25">
      <c r="A409" s="132">
        <v>398</v>
      </c>
      <c r="B409" s="138" t="s">
        <v>231</v>
      </c>
      <c r="C409" s="139" t="s">
        <v>768</v>
      </c>
      <c r="D409" s="137" t="s">
        <v>756</v>
      </c>
      <c r="E409" s="139" t="s">
        <v>885</v>
      </c>
      <c r="F409" s="33" t="s">
        <v>950</v>
      </c>
      <c r="G409" s="134" t="s">
        <v>809</v>
      </c>
      <c r="H409" s="48">
        <v>22000</v>
      </c>
      <c r="I409" s="48">
        <v>631.4</v>
      </c>
      <c r="J409" s="48">
        <v>668.8</v>
      </c>
      <c r="K409" s="135">
        <v>1190.1199999999999</v>
      </c>
      <c r="L409" s="48">
        <v>0</v>
      </c>
      <c r="M409" s="48">
        <v>25</v>
      </c>
      <c r="N409" s="135">
        <v>6826.54</v>
      </c>
      <c r="O409" s="48">
        <f t="shared" si="19"/>
        <v>9341.86</v>
      </c>
      <c r="P409" s="48">
        <f t="shared" si="18"/>
        <v>22000</v>
      </c>
      <c r="Q409" s="48">
        <f t="shared" si="20"/>
        <v>12658.14</v>
      </c>
    </row>
    <row r="410" spans="1:17" ht="21.95" customHeight="1" x14ac:dyDescent="0.25">
      <c r="A410" s="132">
        <v>399</v>
      </c>
      <c r="B410" s="138" t="s">
        <v>387</v>
      </c>
      <c r="C410" s="139" t="s">
        <v>768</v>
      </c>
      <c r="D410" s="137" t="s">
        <v>756</v>
      </c>
      <c r="E410" s="139" t="s">
        <v>885</v>
      </c>
      <c r="F410" s="33" t="s">
        <v>956</v>
      </c>
      <c r="G410" s="134" t="s">
        <v>809</v>
      </c>
      <c r="H410" s="48">
        <v>45000</v>
      </c>
      <c r="I410" s="48">
        <v>1291.5</v>
      </c>
      <c r="J410" s="48">
        <v>1368</v>
      </c>
      <c r="K410" s="135">
        <v>0</v>
      </c>
      <c r="L410" s="48">
        <v>1148.33</v>
      </c>
      <c r="M410" s="48">
        <v>25</v>
      </c>
      <c r="N410" s="135">
        <v>50</v>
      </c>
      <c r="O410" s="48">
        <f t="shared" si="19"/>
        <v>3882.83</v>
      </c>
      <c r="P410" s="48">
        <f t="shared" si="18"/>
        <v>45000</v>
      </c>
      <c r="Q410" s="48">
        <f t="shared" si="20"/>
        <v>41117.17</v>
      </c>
    </row>
    <row r="411" spans="1:17" ht="21.95" customHeight="1" x14ac:dyDescent="0.25">
      <c r="A411" s="132">
        <v>400</v>
      </c>
      <c r="B411" s="136" t="s">
        <v>347</v>
      </c>
      <c r="C411" s="137" t="s">
        <v>448</v>
      </c>
      <c r="D411" s="137" t="s">
        <v>756</v>
      </c>
      <c r="E411" s="141" t="s">
        <v>885</v>
      </c>
      <c r="F411" s="33" t="s">
        <v>950</v>
      </c>
      <c r="G411" s="134" t="s">
        <v>809</v>
      </c>
      <c r="H411" s="48">
        <v>25200</v>
      </c>
      <c r="I411" s="48">
        <v>723.24</v>
      </c>
      <c r="J411" s="48">
        <v>766.08</v>
      </c>
      <c r="K411" s="135">
        <v>0</v>
      </c>
      <c r="L411" s="48">
        <v>0</v>
      </c>
      <c r="M411" s="48">
        <v>25</v>
      </c>
      <c r="N411" s="135">
        <v>0</v>
      </c>
      <c r="O411" s="48">
        <f t="shared" si="19"/>
        <v>1514.3200000000002</v>
      </c>
      <c r="P411" s="48">
        <f t="shared" si="18"/>
        <v>25200</v>
      </c>
      <c r="Q411" s="48">
        <f t="shared" si="20"/>
        <v>23685.68</v>
      </c>
    </row>
    <row r="412" spans="1:17" ht="21.95" customHeight="1" x14ac:dyDescent="0.25">
      <c r="A412" s="132">
        <v>401</v>
      </c>
      <c r="B412" s="136" t="s">
        <v>368</v>
      </c>
      <c r="C412" s="137" t="s">
        <v>448</v>
      </c>
      <c r="D412" s="137" t="s">
        <v>756</v>
      </c>
      <c r="E412" s="141" t="s">
        <v>885</v>
      </c>
      <c r="F412" s="33" t="s">
        <v>950</v>
      </c>
      <c r="G412" s="134" t="s">
        <v>806</v>
      </c>
      <c r="H412" s="48">
        <v>22000</v>
      </c>
      <c r="I412" s="48">
        <v>631.4</v>
      </c>
      <c r="J412" s="48">
        <v>668.8</v>
      </c>
      <c r="K412" s="135">
        <v>0</v>
      </c>
      <c r="L412" s="48">
        <v>0</v>
      </c>
      <c r="M412" s="48">
        <v>25</v>
      </c>
      <c r="N412" s="135">
        <v>0</v>
      </c>
      <c r="O412" s="48">
        <f t="shared" si="19"/>
        <v>1325.1999999999998</v>
      </c>
      <c r="P412" s="48">
        <f t="shared" si="18"/>
        <v>22000</v>
      </c>
      <c r="Q412" s="48">
        <f t="shared" si="20"/>
        <v>20674.8</v>
      </c>
    </row>
    <row r="413" spans="1:17" ht="21.95" customHeight="1" x14ac:dyDescent="0.25">
      <c r="A413" s="132">
        <v>402</v>
      </c>
      <c r="B413" s="138" t="s">
        <v>114</v>
      </c>
      <c r="C413" s="139" t="s">
        <v>448</v>
      </c>
      <c r="D413" s="137" t="s">
        <v>756</v>
      </c>
      <c r="E413" s="139" t="s">
        <v>885</v>
      </c>
      <c r="F413" s="33" t="s">
        <v>950</v>
      </c>
      <c r="G413" s="134" t="s">
        <v>809</v>
      </c>
      <c r="H413" s="48">
        <v>17600</v>
      </c>
      <c r="I413" s="48">
        <v>505.12</v>
      </c>
      <c r="J413" s="48">
        <v>535.04</v>
      </c>
      <c r="K413" s="135">
        <v>1190.1199999999999</v>
      </c>
      <c r="L413" s="48">
        <v>0</v>
      </c>
      <c r="M413" s="48">
        <v>25</v>
      </c>
      <c r="N413" s="135">
        <v>0</v>
      </c>
      <c r="O413" s="48">
        <f t="shared" si="19"/>
        <v>2255.2799999999997</v>
      </c>
      <c r="P413" s="48">
        <f t="shared" si="18"/>
        <v>17600</v>
      </c>
      <c r="Q413" s="48">
        <f t="shared" si="20"/>
        <v>15344.720000000001</v>
      </c>
    </row>
    <row r="414" spans="1:17" ht="21.95" customHeight="1" x14ac:dyDescent="0.25">
      <c r="A414" s="132">
        <v>403</v>
      </c>
      <c r="B414" s="138" t="s">
        <v>54</v>
      </c>
      <c r="C414" s="139" t="s">
        <v>448</v>
      </c>
      <c r="D414" s="137" t="s">
        <v>756</v>
      </c>
      <c r="E414" s="139" t="s">
        <v>885</v>
      </c>
      <c r="F414" s="33" t="s">
        <v>950</v>
      </c>
      <c r="G414" s="134" t="s">
        <v>809</v>
      </c>
      <c r="H414" s="48">
        <v>13200</v>
      </c>
      <c r="I414" s="48">
        <v>378.84</v>
      </c>
      <c r="J414" s="48">
        <v>401.28</v>
      </c>
      <c r="K414" s="135">
        <v>0</v>
      </c>
      <c r="L414" s="48">
        <v>0</v>
      </c>
      <c r="M414" s="48">
        <v>25</v>
      </c>
      <c r="N414" s="135">
        <v>0</v>
      </c>
      <c r="O414" s="48">
        <f t="shared" si="19"/>
        <v>805.11999999999989</v>
      </c>
      <c r="P414" s="48">
        <f t="shared" si="18"/>
        <v>13200</v>
      </c>
      <c r="Q414" s="48">
        <f t="shared" si="20"/>
        <v>12394.880000000001</v>
      </c>
    </row>
    <row r="415" spans="1:17" ht="21.95" customHeight="1" x14ac:dyDescent="0.25">
      <c r="A415" s="132">
        <v>404</v>
      </c>
      <c r="B415" s="136" t="s">
        <v>156</v>
      </c>
      <c r="C415" s="137" t="s">
        <v>966</v>
      </c>
      <c r="D415" s="137" t="s">
        <v>756</v>
      </c>
      <c r="E415" s="141" t="s">
        <v>885</v>
      </c>
      <c r="F415" s="33" t="s">
        <v>954</v>
      </c>
      <c r="G415" s="134" t="s">
        <v>809</v>
      </c>
      <c r="H415" s="48">
        <v>14340.04</v>
      </c>
      <c r="I415" s="48">
        <v>411.56</v>
      </c>
      <c r="J415" s="48">
        <v>435.94</v>
      </c>
      <c r="K415" s="135">
        <v>0</v>
      </c>
      <c r="L415" s="48">
        <v>0</v>
      </c>
      <c r="M415" s="48">
        <v>25</v>
      </c>
      <c r="N415" s="135">
        <v>0</v>
      </c>
      <c r="O415" s="48">
        <f t="shared" si="19"/>
        <v>872.5</v>
      </c>
      <c r="P415" s="48">
        <f t="shared" si="18"/>
        <v>14340.04</v>
      </c>
      <c r="Q415" s="48">
        <f t="shared" si="20"/>
        <v>13467.54</v>
      </c>
    </row>
    <row r="416" spans="1:17" ht="21.95" customHeight="1" x14ac:dyDescent="0.25">
      <c r="A416" s="132">
        <v>405</v>
      </c>
      <c r="B416" s="138" t="s">
        <v>309</v>
      </c>
      <c r="C416" s="137" t="s">
        <v>966</v>
      </c>
      <c r="D416" s="137" t="s">
        <v>756</v>
      </c>
      <c r="E416" s="141" t="s">
        <v>885</v>
      </c>
      <c r="F416" s="33" t="s">
        <v>954</v>
      </c>
      <c r="G416" s="134" t="s">
        <v>806</v>
      </c>
      <c r="H416" s="48">
        <v>13585.37</v>
      </c>
      <c r="I416" s="48">
        <v>389.9</v>
      </c>
      <c r="J416" s="48">
        <v>413</v>
      </c>
      <c r="K416" s="135">
        <v>0</v>
      </c>
      <c r="L416" s="48">
        <v>0</v>
      </c>
      <c r="M416" s="48">
        <v>25</v>
      </c>
      <c r="N416" s="135">
        <v>1027.42</v>
      </c>
      <c r="O416" s="48">
        <f t="shared" si="19"/>
        <v>1855.3200000000002</v>
      </c>
      <c r="P416" s="48">
        <f t="shared" si="18"/>
        <v>13585.37</v>
      </c>
      <c r="Q416" s="48">
        <f t="shared" si="20"/>
        <v>11730.050000000001</v>
      </c>
    </row>
    <row r="417" spans="1:17" ht="21.95" customHeight="1" x14ac:dyDescent="0.25">
      <c r="A417" s="132">
        <v>406</v>
      </c>
      <c r="B417" s="138" t="s">
        <v>371</v>
      </c>
      <c r="C417" s="139" t="s">
        <v>482</v>
      </c>
      <c r="D417" s="137" t="s">
        <v>756</v>
      </c>
      <c r="E417" s="140" t="s">
        <v>885</v>
      </c>
      <c r="F417" s="33" t="s">
        <v>956</v>
      </c>
      <c r="G417" s="134" t="s">
        <v>806</v>
      </c>
      <c r="H417" s="48">
        <v>21262.5</v>
      </c>
      <c r="I417" s="48">
        <v>610.23</v>
      </c>
      <c r="J417" s="48">
        <v>646.38</v>
      </c>
      <c r="K417" s="135">
        <v>1190.1199999999999</v>
      </c>
      <c r="L417" s="48">
        <v>0</v>
      </c>
      <c r="M417" s="48">
        <v>25</v>
      </c>
      <c r="N417" s="135">
        <v>50</v>
      </c>
      <c r="O417" s="48">
        <f t="shared" si="19"/>
        <v>2521.73</v>
      </c>
      <c r="P417" s="48">
        <f t="shared" si="18"/>
        <v>21262.5</v>
      </c>
      <c r="Q417" s="48">
        <f t="shared" si="20"/>
        <v>18740.77</v>
      </c>
    </row>
    <row r="418" spans="1:17" ht="21.95" customHeight="1" x14ac:dyDescent="0.25">
      <c r="A418" s="132">
        <v>407</v>
      </c>
      <c r="B418" s="132" t="s">
        <v>406</v>
      </c>
      <c r="C418" s="143" t="s">
        <v>436</v>
      </c>
      <c r="D418" s="137" t="s">
        <v>756</v>
      </c>
      <c r="E418" s="140" t="s">
        <v>885</v>
      </c>
      <c r="F418" s="33" t="s">
        <v>954</v>
      </c>
      <c r="G418" s="134" t="s">
        <v>806</v>
      </c>
      <c r="H418" s="48">
        <v>10000</v>
      </c>
      <c r="I418" s="48">
        <v>287</v>
      </c>
      <c r="J418" s="48">
        <v>304</v>
      </c>
      <c r="K418" s="135">
        <v>0</v>
      </c>
      <c r="L418" s="48">
        <v>0</v>
      </c>
      <c r="M418" s="48">
        <v>25</v>
      </c>
      <c r="N418" s="135">
        <v>0</v>
      </c>
      <c r="O418" s="48">
        <f t="shared" si="19"/>
        <v>616</v>
      </c>
      <c r="P418" s="48">
        <f t="shared" si="18"/>
        <v>10000</v>
      </c>
      <c r="Q418" s="48">
        <f t="shared" si="20"/>
        <v>9384</v>
      </c>
    </row>
    <row r="419" spans="1:17" ht="21.95" customHeight="1" x14ac:dyDescent="0.25">
      <c r="A419" s="132">
        <v>408</v>
      </c>
      <c r="B419" s="136" t="s">
        <v>74</v>
      </c>
      <c r="C419" s="137" t="s">
        <v>440</v>
      </c>
      <c r="D419" s="137" t="s">
        <v>756</v>
      </c>
      <c r="E419" s="141" t="s">
        <v>885</v>
      </c>
      <c r="F419" s="33" t="s">
        <v>954</v>
      </c>
      <c r="G419" s="134" t="s">
        <v>809</v>
      </c>
      <c r="H419" s="48">
        <v>10000</v>
      </c>
      <c r="I419" s="48">
        <v>287</v>
      </c>
      <c r="J419" s="48">
        <v>304</v>
      </c>
      <c r="K419" s="135">
        <v>0</v>
      </c>
      <c r="L419" s="48">
        <v>0</v>
      </c>
      <c r="M419" s="48">
        <v>25</v>
      </c>
      <c r="N419" s="135">
        <v>0</v>
      </c>
      <c r="O419" s="48">
        <f t="shared" si="19"/>
        <v>616</v>
      </c>
      <c r="P419" s="48">
        <f t="shared" si="18"/>
        <v>10000</v>
      </c>
      <c r="Q419" s="48">
        <f t="shared" si="20"/>
        <v>9384</v>
      </c>
    </row>
    <row r="420" spans="1:17" ht="21.95" customHeight="1" x14ac:dyDescent="0.25">
      <c r="A420" s="132">
        <v>409</v>
      </c>
      <c r="B420" s="136" t="s">
        <v>423</v>
      </c>
      <c r="C420" s="137" t="s">
        <v>440</v>
      </c>
      <c r="D420" s="137" t="s">
        <v>756</v>
      </c>
      <c r="E420" s="140" t="s">
        <v>885</v>
      </c>
      <c r="F420" s="33" t="s">
        <v>954</v>
      </c>
      <c r="G420" s="134" t="s">
        <v>809</v>
      </c>
      <c r="H420" s="48">
        <v>10000</v>
      </c>
      <c r="I420" s="48">
        <v>287</v>
      </c>
      <c r="J420" s="48">
        <v>304</v>
      </c>
      <c r="K420" s="135">
        <v>0</v>
      </c>
      <c r="L420" s="48">
        <v>0</v>
      </c>
      <c r="M420" s="48">
        <v>25</v>
      </c>
      <c r="N420" s="135">
        <v>0</v>
      </c>
      <c r="O420" s="48">
        <f t="shared" si="19"/>
        <v>616</v>
      </c>
      <c r="P420" s="48">
        <f t="shared" si="18"/>
        <v>10000</v>
      </c>
      <c r="Q420" s="48">
        <f t="shared" si="20"/>
        <v>9384</v>
      </c>
    </row>
    <row r="421" spans="1:17" ht="21.95" customHeight="1" x14ac:dyDescent="0.25">
      <c r="A421" s="132">
        <v>410</v>
      </c>
      <c r="B421" s="138" t="s">
        <v>257</v>
      </c>
      <c r="C421" s="139" t="s">
        <v>434</v>
      </c>
      <c r="D421" s="137" t="s">
        <v>756</v>
      </c>
      <c r="E421" s="139" t="s">
        <v>885</v>
      </c>
      <c r="F421" s="33" t="s">
        <v>956</v>
      </c>
      <c r="G421" s="134" t="s">
        <v>806</v>
      </c>
      <c r="H421" s="48">
        <v>28869.75</v>
      </c>
      <c r="I421" s="48">
        <v>828.56</v>
      </c>
      <c r="J421" s="48">
        <v>877.64</v>
      </c>
      <c r="K421" s="135">
        <v>2380.2399999999998</v>
      </c>
      <c r="L421" s="48">
        <v>0</v>
      </c>
      <c r="M421" s="48">
        <v>25</v>
      </c>
      <c r="N421" s="135">
        <v>6481.2000000000007</v>
      </c>
      <c r="O421" s="48">
        <f t="shared" si="19"/>
        <v>10592.64</v>
      </c>
      <c r="P421" s="48">
        <f t="shared" si="18"/>
        <v>28869.75</v>
      </c>
      <c r="Q421" s="48">
        <f t="shared" si="20"/>
        <v>18277.11</v>
      </c>
    </row>
    <row r="422" spans="1:17" ht="21.95" customHeight="1" x14ac:dyDescent="0.25">
      <c r="A422" s="132">
        <v>411</v>
      </c>
      <c r="B422" s="136" t="s">
        <v>714</v>
      </c>
      <c r="C422" s="137" t="s">
        <v>434</v>
      </c>
      <c r="D422" s="137" t="s">
        <v>756</v>
      </c>
      <c r="E422" s="141" t="s">
        <v>885</v>
      </c>
      <c r="F422" s="33" t="s">
        <v>956</v>
      </c>
      <c r="G422" s="134" t="s">
        <v>806</v>
      </c>
      <c r="H422" s="48">
        <v>24171</v>
      </c>
      <c r="I422" s="48">
        <v>693.71</v>
      </c>
      <c r="J422" s="48">
        <v>734.8</v>
      </c>
      <c r="K422" s="135">
        <v>1190.1199999999999</v>
      </c>
      <c r="L422" s="48">
        <v>0</v>
      </c>
      <c r="M422" s="48">
        <v>25</v>
      </c>
      <c r="N422" s="135">
        <v>50</v>
      </c>
      <c r="O422" s="48">
        <f t="shared" si="19"/>
        <v>2693.63</v>
      </c>
      <c r="P422" s="48">
        <f t="shared" si="18"/>
        <v>24171</v>
      </c>
      <c r="Q422" s="48">
        <f t="shared" si="20"/>
        <v>21477.37</v>
      </c>
    </row>
    <row r="423" spans="1:17" ht="21.95" customHeight="1" x14ac:dyDescent="0.25">
      <c r="A423" s="132">
        <v>412</v>
      </c>
      <c r="B423" s="142" t="s">
        <v>711</v>
      </c>
      <c r="C423" s="137" t="s">
        <v>1069</v>
      </c>
      <c r="D423" s="139" t="s">
        <v>721</v>
      </c>
      <c r="E423" s="141" t="s">
        <v>1070</v>
      </c>
      <c r="F423" s="33" t="s">
        <v>950</v>
      </c>
      <c r="G423" s="134" t="s">
        <v>809</v>
      </c>
      <c r="H423" s="48">
        <v>235000</v>
      </c>
      <c r="I423" s="48">
        <v>6744.5</v>
      </c>
      <c r="J423" s="48">
        <v>4742.3999999999996</v>
      </c>
      <c r="K423" s="135">
        <v>0</v>
      </c>
      <c r="L423" s="48">
        <v>44461.14</v>
      </c>
      <c r="M423" s="48">
        <v>25</v>
      </c>
      <c r="N423" s="135">
        <v>1177</v>
      </c>
      <c r="O423" s="48">
        <f t="shared" si="19"/>
        <v>57150.04</v>
      </c>
      <c r="P423" s="48">
        <f t="shared" si="18"/>
        <v>235000</v>
      </c>
      <c r="Q423" s="48">
        <f t="shared" si="20"/>
        <v>177849.96</v>
      </c>
    </row>
    <row r="424" spans="1:17" ht="21.95" customHeight="1" x14ac:dyDescent="0.25">
      <c r="A424" s="132">
        <v>413</v>
      </c>
      <c r="B424" s="136" t="s">
        <v>582</v>
      </c>
      <c r="C424" s="137" t="s">
        <v>477</v>
      </c>
      <c r="D424" s="139" t="s">
        <v>721</v>
      </c>
      <c r="E424" s="141" t="s">
        <v>1070</v>
      </c>
      <c r="F424" s="33" t="s">
        <v>950</v>
      </c>
      <c r="G424" s="134" t="s">
        <v>809</v>
      </c>
      <c r="H424" s="48">
        <v>120000</v>
      </c>
      <c r="I424" s="48">
        <v>3444</v>
      </c>
      <c r="J424" s="48">
        <v>3648</v>
      </c>
      <c r="K424" s="135">
        <v>0</v>
      </c>
      <c r="L424" s="48">
        <v>16809.87</v>
      </c>
      <c r="M424" s="48">
        <v>25</v>
      </c>
      <c r="N424" s="135">
        <v>0</v>
      </c>
      <c r="O424" s="48">
        <f t="shared" si="19"/>
        <v>23926.87</v>
      </c>
      <c r="P424" s="48">
        <f t="shared" si="18"/>
        <v>120000</v>
      </c>
      <c r="Q424" s="48">
        <f t="shared" si="20"/>
        <v>96073.13</v>
      </c>
    </row>
    <row r="425" spans="1:17" ht="21.95" customHeight="1" x14ac:dyDescent="0.25">
      <c r="A425" s="132">
        <v>414</v>
      </c>
      <c r="B425" s="136" t="s">
        <v>680</v>
      </c>
      <c r="C425" s="137" t="s">
        <v>477</v>
      </c>
      <c r="D425" s="139" t="s">
        <v>721</v>
      </c>
      <c r="E425" s="139" t="s">
        <v>721</v>
      </c>
      <c r="F425" s="33" t="s">
        <v>950</v>
      </c>
      <c r="G425" s="134" t="s">
        <v>806</v>
      </c>
      <c r="H425" s="48">
        <v>80000</v>
      </c>
      <c r="I425" s="48">
        <v>2296</v>
      </c>
      <c r="J425" s="48">
        <v>2432</v>
      </c>
      <c r="K425" s="135">
        <v>1190.1199999999999</v>
      </c>
      <c r="L425" s="48">
        <v>7103.34</v>
      </c>
      <c r="M425" s="48">
        <v>25</v>
      </c>
      <c r="N425" s="135">
        <v>1541.13</v>
      </c>
      <c r="O425" s="48">
        <f t="shared" si="19"/>
        <v>14587.59</v>
      </c>
      <c r="P425" s="48">
        <f t="shared" si="18"/>
        <v>80000</v>
      </c>
      <c r="Q425" s="48">
        <f t="shared" si="20"/>
        <v>65412.41</v>
      </c>
    </row>
    <row r="426" spans="1:17" ht="21.95" customHeight="1" x14ac:dyDescent="0.25">
      <c r="A426" s="132">
        <v>415</v>
      </c>
      <c r="B426" s="138" t="s">
        <v>165</v>
      </c>
      <c r="C426" s="139" t="s">
        <v>434</v>
      </c>
      <c r="D426" s="139" t="s">
        <v>721</v>
      </c>
      <c r="E426" s="139" t="s">
        <v>721</v>
      </c>
      <c r="F426" s="33" t="s">
        <v>956</v>
      </c>
      <c r="G426" s="134" t="s">
        <v>806</v>
      </c>
      <c r="H426" s="48">
        <v>40760</v>
      </c>
      <c r="I426" s="48">
        <v>1169.81</v>
      </c>
      <c r="J426" s="48">
        <v>1239.0999999999999</v>
      </c>
      <c r="K426" s="135">
        <v>0</v>
      </c>
      <c r="L426" s="48">
        <v>549.91</v>
      </c>
      <c r="M426" s="48">
        <v>25</v>
      </c>
      <c r="N426" s="135">
        <v>5602.44</v>
      </c>
      <c r="O426" s="48">
        <f t="shared" si="19"/>
        <v>8586.2599999999984</v>
      </c>
      <c r="P426" s="48">
        <f t="shared" si="18"/>
        <v>40760</v>
      </c>
      <c r="Q426" s="48">
        <f t="shared" si="20"/>
        <v>32173.74</v>
      </c>
    </row>
    <row r="427" spans="1:17" ht="21.95" customHeight="1" x14ac:dyDescent="0.25">
      <c r="A427" s="132">
        <v>416</v>
      </c>
      <c r="B427" s="138" t="s">
        <v>1019</v>
      </c>
      <c r="C427" s="139" t="s">
        <v>458</v>
      </c>
      <c r="D427" s="139" t="s">
        <v>721</v>
      </c>
      <c r="E427" s="139" t="s">
        <v>721</v>
      </c>
      <c r="F427" s="33" t="s">
        <v>956</v>
      </c>
      <c r="G427" s="134" t="s">
        <v>806</v>
      </c>
      <c r="H427" s="48">
        <v>32000</v>
      </c>
      <c r="I427" s="48">
        <v>918.4</v>
      </c>
      <c r="J427" s="48">
        <v>972.8</v>
      </c>
      <c r="K427" s="135">
        <v>0</v>
      </c>
      <c r="L427" s="48">
        <v>0</v>
      </c>
      <c r="M427" s="48">
        <v>25</v>
      </c>
      <c r="N427" s="135">
        <v>50</v>
      </c>
      <c r="O427" s="48">
        <f t="shared" si="19"/>
        <v>1966.1999999999998</v>
      </c>
      <c r="P427" s="48">
        <f t="shared" si="18"/>
        <v>32000</v>
      </c>
      <c r="Q427" s="48">
        <f t="shared" si="20"/>
        <v>30033.8</v>
      </c>
    </row>
    <row r="428" spans="1:17" ht="21.95" customHeight="1" x14ac:dyDescent="0.25">
      <c r="A428" s="132">
        <v>417</v>
      </c>
      <c r="B428" s="136" t="s">
        <v>24</v>
      </c>
      <c r="C428" s="137" t="s">
        <v>458</v>
      </c>
      <c r="D428" s="139" t="s">
        <v>721</v>
      </c>
      <c r="E428" s="141" t="s">
        <v>721</v>
      </c>
      <c r="F428" s="33" t="s">
        <v>956</v>
      </c>
      <c r="G428" s="134" t="s">
        <v>806</v>
      </c>
      <c r="H428" s="48">
        <v>24150</v>
      </c>
      <c r="I428" s="48">
        <v>693.11</v>
      </c>
      <c r="J428" s="48">
        <v>734.16</v>
      </c>
      <c r="K428" s="135">
        <v>0</v>
      </c>
      <c r="L428" s="48">
        <v>0</v>
      </c>
      <c r="M428" s="48">
        <v>25</v>
      </c>
      <c r="N428" s="135">
        <v>0</v>
      </c>
      <c r="O428" s="48">
        <f t="shared" si="19"/>
        <v>1452.27</v>
      </c>
      <c r="P428" s="48">
        <f t="shared" si="18"/>
        <v>24150</v>
      </c>
      <c r="Q428" s="48">
        <f t="shared" si="20"/>
        <v>22697.73</v>
      </c>
    </row>
    <row r="429" spans="1:17" ht="21.95" customHeight="1" x14ac:dyDescent="0.25">
      <c r="A429" s="132">
        <v>418</v>
      </c>
      <c r="B429" s="136" t="s">
        <v>682</v>
      </c>
      <c r="C429" s="133" t="s">
        <v>433</v>
      </c>
      <c r="D429" s="139" t="s">
        <v>721</v>
      </c>
      <c r="E429" s="140" t="s">
        <v>721</v>
      </c>
      <c r="F429" s="33" t="s">
        <v>954</v>
      </c>
      <c r="G429" s="134" t="s">
        <v>806</v>
      </c>
      <c r="H429" s="48">
        <v>30000</v>
      </c>
      <c r="I429" s="48">
        <v>861</v>
      </c>
      <c r="J429" s="48">
        <v>912</v>
      </c>
      <c r="K429" s="135">
        <v>1190.1199999999999</v>
      </c>
      <c r="L429" s="48">
        <v>0</v>
      </c>
      <c r="M429" s="48">
        <v>25</v>
      </c>
      <c r="N429" s="135">
        <v>0</v>
      </c>
      <c r="O429" s="48">
        <f t="shared" si="19"/>
        <v>2988.12</v>
      </c>
      <c r="P429" s="48">
        <f t="shared" si="18"/>
        <v>30000</v>
      </c>
      <c r="Q429" s="48">
        <f t="shared" si="20"/>
        <v>27011.88</v>
      </c>
    </row>
    <row r="430" spans="1:17" ht="21.95" customHeight="1" x14ac:dyDescent="0.25">
      <c r="A430" s="132">
        <v>419</v>
      </c>
      <c r="B430" s="138" t="s">
        <v>18</v>
      </c>
      <c r="C430" s="137" t="s">
        <v>433</v>
      </c>
      <c r="D430" s="139" t="s">
        <v>721</v>
      </c>
      <c r="E430" s="141" t="s">
        <v>721</v>
      </c>
      <c r="F430" s="33" t="s">
        <v>956</v>
      </c>
      <c r="G430" s="134" t="s">
        <v>806</v>
      </c>
      <c r="H430" s="48">
        <v>20845</v>
      </c>
      <c r="I430" s="48">
        <v>598.25</v>
      </c>
      <c r="J430" s="48">
        <v>633.69000000000005</v>
      </c>
      <c r="K430" s="135">
        <v>0</v>
      </c>
      <c r="L430" s="48">
        <v>0</v>
      </c>
      <c r="M430" s="48">
        <v>25</v>
      </c>
      <c r="N430" s="135">
        <v>550</v>
      </c>
      <c r="O430" s="48">
        <f t="shared" si="19"/>
        <v>1806.94</v>
      </c>
      <c r="P430" s="48">
        <f t="shared" si="18"/>
        <v>20845</v>
      </c>
      <c r="Q430" s="48">
        <f t="shared" si="20"/>
        <v>19038.060000000001</v>
      </c>
    </row>
    <row r="431" spans="1:17" ht="21.95" customHeight="1" x14ac:dyDescent="0.25">
      <c r="A431" s="132">
        <v>420</v>
      </c>
      <c r="B431" s="138" t="s">
        <v>393</v>
      </c>
      <c r="C431" s="137" t="s">
        <v>490</v>
      </c>
      <c r="D431" s="139" t="s">
        <v>721</v>
      </c>
      <c r="E431" s="141" t="s">
        <v>721</v>
      </c>
      <c r="F431" s="33" t="s">
        <v>956</v>
      </c>
      <c r="G431" s="134" t="s">
        <v>806</v>
      </c>
      <c r="H431" s="48">
        <v>23100</v>
      </c>
      <c r="I431" s="48">
        <v>662.97</v>
      </c>
      <c r="J431" s="48">
        <v>702.24</v>
      </c>
      <c r="K431" s="135">
        <v>1190.1199999999999</v>
      </c>
      <c r="L431" s="48">
        <v>0</v>
      </c>
      <c r="M431" s="48">
        <v>25</v>
      </c>
      <c r="N431" s="135">
        <v>2678.52</v>
      </c>
      <c r="O431" s="48">
        <f t="shared" si="19"/>
        <v>5258.85</v>
      </c>
      <c r="P431" s="48">
        <f t="shared" si="18"/>
        <v>23100</v>
      </c>
      <c r="Q431" s="48">
        <f t="shared" si="20"/>
        <v>17841.150000000001</v>
      </c>
    </row>
    <row r="432" spans="1:17" ht="21.95" customHeight="1" x14ac:dyDescent="0.25">
      <c r="A432" s="132">
        <v>421</v>
      </c>
      <c r="B432" s="138" t="s">
        <v>1020</v>
      </c>
      <c r="C432" s="139" t="s">
        <v>490</v>
      </c>
      <c r="D432" s="139" t="s">
        <v>721</v>
      </c>
      <c r="E432" s="139" t="s">
        <v>721</v>
      </c>
      <c r="F432" s="33" t="s">
        <v>954</v>
      </c>
      <c r="G432" s="134" t="s">
        <v>806</v>
      </c>
      <c r="H432" s="48">
        <v>19162</v>
      </c>
      <c r="I432" s="48">
        <v>549.95000000000005</v>
      </c>
      <c r="J432" s="48">
        <v>582.52</v>
      </c>
      <c r="K432" s="135">
        <v>1190.1199999999999</v>
      </c>
      <c r="L432" s="48">
        <v>0</v>
      </c>
      <c r="M432" s="48">
        <v>25</v>
      </c>
      <c r="N432" s="135">
        <v>50</v>
      </c>
      <c r="O432" s="48">
        <f t="shared" si="19"/>
        <v>2397.59</v>
      </c>
      <c r="P432" s="48">
        <f t="shared" si="18"/>
        <v>19162</v>
      </c>
      <c r="Q432" s="48">
        <f t="shared" si="20"/>
        <v>16764.41</v>
      </c>
    </row>
    <row r="433" spans="1:17" ht="21.95" customHeight="1" x14ac:dyDescent="0.25">
      <c r="A433" s="132">
        <v>422</v>
      </c>
      <c r="B433" s="138" t="s">
        <v>277</v>
      </c>
      <c r="C433" s="139" t="s">
        <v>438</v>
      </c>
      <c r="D433" s="139" t="s">
        <v>721</v>
      </c>
      <c r="E433" s="139" t="s">
        <v>721</v>
      </c>
      <c r="F433" s="33" t="s">
        <v>956</v>
      </c>
      <c r="G433" s="134" t="s">
        <v>806</v>
      </c>
      <c r="H433" s="48">
        <v>16500</v>
      </c>
      <c r="I433" s="48">
        <v>473.55</v>
      </c>
      <c r="J433" s="48">
        <v>501.6</v>
      </c>
      <c r="K433" s="135">
        <v>1190.1199999999999</v>
      </c>
      <c r="L433" s="48">
        <v>0</v>
      </c>
      <c r="M433" s="48">
        <v>25</v>
      </c>
      <c r="N433" s="135">
        <v>50</v>
      </c>
      <c r="O433" s="48">
        <f t="shared" si="19"/>
        <v>2240.27</v>
      </c>
      <c r="P433" s="48">
        <f t="shared" ref="P433:P496" si="21">H433</f>
        <v>16500</v>
      </c>
      <c r="Q433" s="48">
        <f t="shared" si="20"/>
        <v>14259.73</v>
      </c>
    </row>
    <row r="434" spans="1:17" ht="21.95" customHeight="1" x14ac:dyDescent="0.25">
      <c r="A434" s="132">
        <v>423</v>
      </c>
      <c r="B434" s="138" t="s">
        <v>709</v>
      </c>
      <c r="C434" s="139" t="s">
        <v>1021</v>
      </c>
      <c r="D434" s="139" t="s">
        <v>721</v>
      </c>
      <c r="E434" s="139" t="s">
        <v>754</v>
      </c>
      <c r="F434" s="33" t="s">
        <v>956</v>
      </c>
      <c r="G434" s="134" t="s">
        <v>806</v>
      </c>
      <c r="H434" s="48">
        <v>40554.54</v>
      </c>
      <c r="I434" s="48">
        <v>1163.92</v>
      </c>
      <c r="J434" s="48">
        <v>1232.8599999999999</v>
      </c>
      <c r="K434" s="135">
        <v>0</v>
      </c>
      <c r="L434" s="48">
        <v>520.91</v>
      </c>
      <c r="M434" s="48">
        <v>25</v>
      </c>
      <c r="N434" s="135">
        <v>15527.28</v>
      </c>
      <c r="O434" s="48">
        <f t="shared" si="19"/>
        <v>18469.97</v>
      </c>
      <c r="P434" s="48">
        <f t="shared" si="21"/>
        <v>40554.54</v>
      </c>
      <c r="Q434" s="48">
        <f t="shared" si="20"/>
        <v>22084.57</v>
      </c>
    </row>
    <row r="435" spans="1:17" ht="21.95" customHeight="1" x14ac:dyDescent="0.25">
      <c r="A435" s="132">
        <v>424</v>
      </c>
      <c r="B435" s="136" t="s">
        <v>1022</v>
      </c>
      <c r="C435" s="137" t="s">
        <v>560</v>
      </c>
      <c r="D435" s="139" t="s">
        <v>721</v>
      </c>
      <c r="E435" s="137" t="s">
        <v>754</v>
      </c>
      <c r="F435" s="33" t="s">
        <v>956</v>
      </c>
      <c r="G435" s="134" t="s">
        <v>809</v>
      </c>
      <c r="H435" s="48">
        <v>56283.78</v>
      </c>
      <c r="I435" s="48">
        <v>1615.34</v>
      </c>
      <c r="J435" s="48">
        <v>1711.03</v>
      </c>
      <c r="K435" s="135">
        <v>2380.2399999999998</v>
      </c>
      <c r="L435" s="48">
        <v>2383.83</v>
      </c>
      <c r="M435" s="48">
        <v>25</v>
      </c>
      <c r="N435" s="135">
        <v>1227</v>
      </c>
      <c r="O435" s="48">
        <f t="shared" si="19"/>
        <v>9342.4399999999987</v>
      </c>
      <c r="P435" s="48">
        <f t="shared" si="21"/>
        <v>56283.78</v>
      </c>
      <c r="Q435" s="48">
        <f t="shared" si="20"/>
        <v>46941.34</v>
      </c>
    </row>
    <row r="436" spans="1:17" ht="21.95" customHeight="1" x14ac:dyDescent="0.25">
      <c r="A436" s="132">
        <v>425</v>
      </c>
      <c r="B436" s="138" t="s">
        <v>239</v>
      </c>
      <c r="C436" s="137" t="s">
        <v>477</v>
      </c>
      <c r="D436" s="139" t="s">
        <v>721</v>
      </c>
      <c r="E436" s="140" t="s">
        <v>754</v>
      </c>
      <c r="F436" s="33" t="s">
        <v>950</v>
      </c>
      <c r="G436" s="134" t="s">
        <v>806</v>
      </c>
      <c r="H436" s="48">
        <v>24150</v>
      </c>
      <c r="I436" s="48">
        <v>693.11</v>
      </c>
      <c r="J436" s="48">
        <v>734.16</v>
      </c>
      <c r="K436" s="135">
        <v>0</v>
      </c>
      <c r="L436" s="48">
        <v>0</v>
      </c>
      <c r="M436" s="48">
        <v>25</v>
      </c>
      <c r="N436" s="135">
        <v>0</v>
      </c>
      <c r="O436" s="48">
        <f t="shared" si="19"/>
        <v>1452.27</v>
      </c>
      <c r="P436" s="48">
        <f t="shared" si="21"/>
        <v>24150</v>
      </c>
      <c r="Q436" s="48">
        <f t="shared" si="20"/>
        <v>22697.73</v>
      </c>
    </row>
    <row r="437" spans="1:17" ht="21.95" customHeight="1" x14ac:dyDescent="0.25">
      <c r="A437" s="132">
        <v>426</v>
      </c>
      <c r="B437" s="138" t="s">
        <v>384</v>
      </c>
      <c r="C437" s="137" t="s">
        <v>449</v>
      </c>
      <c r="D437" s="139" t="s">
        <v>721</v>
      </c>
      <c r="E437" s="140" t="s">
        <v>754</v>
      </c>
      <c r="F437" s="33" t="s">
        <v>956</v>
      </c>
      <c r="G437" s="134" t="s">
        <v>806</v>
      </c>
      <c r="H437" s="48">
        <v>32000</v>
      </c>
      <c r="I437" s="48">
        <v>918.4</v>
      </c>
      <c r="J437" s="48">
        <v>972.8</v>
      </c>
      <c r="K437" s="135">
        <v>1190.1199999999999</v>
      </c>
      <c r="L437" s="48">
        <v>0</v>
      </c>
      <c r="M437" s="48">
        <v>25</v>
      </c>
      <c r="N437" s="135">
        <v>1050</v>
      </c>
      <c r="O437" s="48">
        <f t="shared" si="19"/>
        <v>4156.32</v>
      </c>
      <c r="P437" s="48">
        <f t="shared" si="21"/>
        <v>32000</v>
      </c>
      <c r="Q437" s="48">
        <f t="shared" si="20"/>
        <v>27843.68</v>
      </c>
    </row>
    <row r="438" spans="1:17" ht="21.95" customHeight="1" x14ac:dyDescent="0.25">
      <c r="A438" s="132">
        <v>427</v>
      </c>
      <c r="B438" s="138" t="s">
        <v>83</v>
      </c>
      <c r="C438" s="137" t="s">
        <v>472</v>
      </c>
      <c r="D438" s="139" t="s">
        <v>721</v>
      </c>
      <c r="E438" s="140" t="s">
        <v>754</v>
      </c>
      <c r="F438" s="33" t="s">
        <v>956</v>
      </c>
      <c r="G438" s="134" t="s">
        <v>809</v>
      </c>
      <c r="H438" s="48">
        <v>32000</v>
      </c>
      <c r="I438" s="48">
        <v>918.4</v>
      </c>
      <c r="J438" s="48">
        <v>972.8</v>
      </c>
      <c r="K438" s="135">
        <v>0</v>
      </c>
      <c r="L438" s="48">
        <v>0</v>
      </c>
      <c r="M438" s="48">
        <v>25</v>
      </c>
      <c r="N438" s="135">
        <v>50</v>
      </c>
      <c r="O438" s="48">
        <f t="shared" si="19"/>
        <v>1966.1999999999998</v>
      </c>
      <c r="P438" s="48">
        <f t="shared" si="21"/>
        <v>32000</v>
      </c>
      <c r="Q438" s="48">
        <f t="shared" si="20"/>
        <v>30033.8</v>
      </c>
    </row>
    <row r="439" spans="1:17" ht="21.95" customHeight="1" x14ac:dyDescent="0.25">
      <c r="A439" s="132">
        <v>428</v>
      </c>
      <c r="B439" s="138" t="s">
        <v>232</v>
      </c>
      <c r="C439" s="139" t="s">
        <v>449</v>
      </c>
      <c r="D439" s="139" t="s">
        <v>721</v>
      </c>
      <c r="E439" s="133" t="s">
        <v>881</v>
      </c>
      <c r="F439" s="33" t="s">
        <v>956</v>
      </c>
      <c r="G439" s="134" t="s">
        <v>809</v>
      </c>
      <c r="H439" s="48">
        <v>34845.29</v>
      </c>
      <c r="I439" s="48">
        <v>1000.06</v>
      </c>
      <c r="J439" s="48">
        <v>1059.3</v>
      </c>
      <c r="K439" s="135">
        <v>0</v>
      </c>
      <c r="L439" s="48">
        <v>0</v>
      </c>
      <c r="M439" s="48">
        <v>25</v>
      </c>
      <c r="N439" s="135">
        <v>50</v>
      </c>
      <c r="O439" s="48">
        <f t="shared" si="19"/>
        <v>2134.3599999999997</v>
      </c>
      <c r="P439" s="48">
        <f t="shared" si="21"/>
        <v>34845.29</v>
      </c>
      <c r="Q439" s="48">
        <f t="shared" si="20"/>
        <v>32710.93</v>
      </c>
    </row>
    <row r="440" spans="1:17" ht="21.95" customHeight="1" x14ac:dyDescent="0.25">
      <c r="A440" s="132">
        <v>429</v>
      </c>
      <c r="B440" s="136" t="s">
        <v>372</v>
      </c>
      <c r="C440" s="137" t="s">
        <v>449</v>
      </c>
      <c r="D440" s="139" t="s">
        <v>721</v>
      </c>
      <c r="E440" s="133" t="s">
        <v>881</v>
      </c>
      <c r="F440" s="33" t="s">
        <v>950</v>
      </c>
      <c r="G440" s="134" t="s">
        <v>806</v>
      </c>
      <c r="H440" s="48">
        <v>30650.74</v>
      </c>
      <c r="I440" s="48">
        <v>879.68</v>
      </c>
      <c r="J440" s="48">
        <v>931.78</v>
      </c>
      <c r="K440" s="135">
        <v>0</v>
      </c>
      <c r="L440" s="48">
        <v>0</v>
      </c>
      <c r="M440" s="48">
        <v>25</v>
      </c>
      <c r="N440" s="135">
        <v>50</v>
      </c>
      <c r="O440" s="48">
        <f t="shared" si="19"/>
        <v>1886.46</v>
      </c>
      <c r="P440" s="48">
        <f t="shared" si="21"/>
        <v>30650.74</v>
      </c>
      <c r="Q440" s="48">
        <f t="shared" si="20"/>
        <v>28764.280000000002</v>
      </c>
    </row>
    <row r="441" spans="1:17" ht="21.95" customHeight="1" x14ac:dyDescent="0.25">
      <c r="A441" s="132">
        <v>430</v>
      </c>
      <c r="B441" s="138" t="s">
        <v>271</v>
      </c>
      <c r="C441" s="139" t="s">
        <v>449</v>
      </c>
      <c r="D441" s="139" t="s">
        <v>721</v>
      </c>
      <c r="E441" s="140" t="s">
        <v>881</v>
      </c>
      <c r="F441" s="33" t="s">
        <v>956</v>
      </c>
      <c r="G441" s="134" t="s">
        <v>806</v>
      </c>
      <c r="H441" s="48">
        <v>32000</v>
      </c>
      <c r="I441" s="48">
        <v>918.4</v>
      </c>
      <c r="J441" s="48">
        <v>972.8</v>
      </c>
      <c r="K441" s="135">
        <v>0</v>
      </c>
      <c r="L441" s="48">
        <v>0</v>
      </c>
      <c r="M441" s="48">
        <v>25</v>
      </c>
      <c r="N441" s="135">
        <v>50</v>
      </c>
      <c r="O441" s="48">
        <f t="shared" si="19"/>
        <v>1966.1999999999998</v>
      </c>
      <c r="P441" s="48">
        <f t="shared" si="21"/>
        <v>32000</v>
      </c>
      <c r="Q441" s="48">
        <f t="shared" si="20"/>
        <v>30033.8</v>
      </c>
    </row>
    <row r="442" spans="1:17" ht="21.95" customHeight="1" x14ac:dyDescent="0.25">
      <c r="A442" s="132">
        <v>431</v>
      </c>
      <c r="B442" s="136" t="s">
        <v>356</v>
      </c>
      <c r="C442" s="137" t="s">
        <v>472</v>
      </c>
      <c r="D442" s="139" t="s">
        <v>721</v>
      </c>
      <c r="E442" s="141" t="s">
        <v>881</v>
      </c>
      <c r="F442" s="33" t="s">
        <v>956</v>
      </c>
      <c r="G442" s="134" t="s">
        <v>809</v>
      </c>
      <c r="H442" s="48">
        <v>32000</v>
      </c>
      <c r="I442" s="48">
        <v>918.4</v>
      </c>
      <c r="J442" s="48">
        <v>972.8</v>
      </c>
      <c r="K442" s="135">
        <v>0</v>
      </c>
      <c r="L442" s="48">
        <v>0</v>
      </c>
      <c r="M442" s="48">
        <v>25</v>
      </c>
      <c r="N442" s="135">
        <v>50</v>
      </c>
      <c r="O442" s="48">
        <f t="shared" si="19"/>
        <v>1966.1999999999998</v>
      </c>
      <c r="P442" s="48">
        <f t="shared" si="21"/>
        <v>32000</v>
      </c>
      <c r="Q442" s="48">
        <f t="shared" si="20"/>
        <v>30033.8</v>
      </c>
    </row>
    <row r="443" spans="1:17" ht="21.95" customHeight="1" x14ac:dyDescent="0.25">
      <c r="A443" s="132">
        <v>432</v>
      </c>
      <c r="B443" s="136" t="s">
        <v>163</v>
      </c>
      <c r="C443" s="137" t="s">
        <v>472</v>
      </c>
      <c r="D443" s="139" t="s">
        <v>721</v>
      </c>
      <c r="E443" s="141" t="s">
        <v>881</v>
      </c>
      <c r="F443" s="33" t="s">
        <v>950</v>
      </c>
      <c r="G443" s="134" t="s">
        <v>809</v>
      </c>
      <c r="H443" s="48">
        <v>31500</v>
      </c>
      <c r="I443" s="48">
        <v>904.05</v>
      </c>
      <c r="J443" s="48">
        <v>957.6</v>
      </c>
      <c r="K443" s="135">
        <v>0</v>
      </c>
      <c r="L443" s="48">
        <v>0</v>
      </c>
      <c r="M443" s="48">
        <v>25</v>
      </c>
      <c r="N443" s="135">
        <v>0</v>
      </c>
      <c r="O443" s="48">
        <f t="shared" si="19"/>
        <v>1886.65</v>
      </c>
      <c r="P443" s="48">
        <f t="shared" si="21"/>
        <v>31500</v>
      </c>
      <c r="Q443" s="48">
        <f t="shared" si="20"/>
        <v>29613.35</v>
      </c>
    </row>
    <row r="444" spans="1:17" ht="21.95" customHeight="1" x14ac:dyDescent="0.25">
      <c r="A444" s="132">
        <v>433</v>
      </c>
      <c r="B444" s="132" t="s">
        <v>1024</v>
      </c>
      <c r="C444" s="133" t="s">
        <v>1025</v>
      </c>
      <c r="D444" s="139" t="s">
        <v>721</v>
      </c>
      <c r="E444" s="133" t="s">
        <v>881</v>
      </c>
      <c r="F444" s="33" t="s">
        <v>956</v>
      </c>
      <c r="G444" s="134" t="s">
        <v>806</v>
      </c>
      <c r="H444" s="48">
        <v>32000</v>
      </c>
      <c r="I444" s="48">
        <v>918.4</v>
      </c>
      <c r="J444" s="48">
        <v>972.8</v>
      </c>
      <c r="K444" s="135">
        <v>1190.1199999999999</v>
      </c>
      <c r="L444" s="48">
        <v>0</v>
      </c>
      <c r="M444" s="48">
        <v>25</v>
      </c>
      <c r="N444" s="135">
        <v>50</v>
      </c>
      <c r="O444" s="48">
        <f t="shared" si="19"/>
        <v>3156.3199999999997</v>
      </c>
      <c r="P444" s="48">
        <f t="shared" si="21"/>
        <v>32000</v>
      </c>
      <c r="Q444" s="48">
        <f t="shared" si="20"/>
        <v>28843.68</v>
      </c>
    </row>
    <row r="445" spans="1:17" ht="21.95" customHeight="1" x14ac:dyDescent="0.25">
      <c r="A445" s="132">
        <v>434</v>
      </c>
      <c r="B445" s="138" t="s">
        <v>140</v>
      </c>
      <c r="C445" s="137" t="s">
        <v>467</v>
      </c>
      <c r="D445" s="139" t="s">
        <v>721</v>
      </c>
      <c r="E445" s="140" t="s">
        <v>754</v>
      </c>
      <c r="F445" s="33" t="s">
        <v>956</v>
      </c>
      <c r="G445" s="134" t="s">
        <v>806</v>
      </c>
      <c r="H445" s="48">
        <v>60000</v>
      </c>
      <c r="I445" s="48">
        <v>1722</v>
      </c>
      <c r="J445" s="48">
        <v>1824</v>
      </c>
      <c r="K445" s="135">
        <v>2380.2399999999998</v>
      </c>
      <c r="L445" s="48">
        <v>3010.63</v>
      </c>
      <c r="M445" s="48">
        <v>25</v>
      </c>
      <c r="N445" s="135">
        <v>50</v>
      </c>
      <c r="O445" s="48">
        <f t="shared" si="19"/>
        <v>9011.869999999999</v>
      </c>
      <c r="P445" s="48">
        <f t="shared" si="21"/>
        <v>60000</v>
      </c>
      <c r="Q445" s="48">
        <f t="shared" si="20"/>
        <v>50988.130000000005</v>
      </c>
    </row>
    <row r="446" spans="1:17" ht="21.95" customHeight="1" x14ac:dyDescent="0.25">
      <c r="A446" s="132">
        <v>435</v>
      </c>
      <c r="B446" s="132" t="s">
        <v>99</v>
      </c>
      <c r="C446" s="133" t="s">
        <v>1023</v>
      </c>
      <c r="D446" s="139" t="s">
        <v>721</v>
      </c>
      <c r="E446" s="133" t="s">
        <v>881</v>
      </c>
      <c r="F446" s="33" t="s">
        <v>956</v>
      </c>
      <c r="G446" s="134" t="s">
        <v>809</v>
      </c>
      <c r="H446" s="48">
        <v>32000</v>
      </c>
      <c r="I446" s="48">
        <v>918.4</v>
      </c>
      <c r="J446" s="48">
        <v>972.8</v>
      </c>
      <c r="K446" s="135">
        <v>0</v>
      </c>
      <c r="L446" s="48">
        <v>0</v>
      </c>
      <c r="M446" s="48">
        <v>25</v>
      </c>
      <c r="N446" s="135">
        <v>11319.93</v>
      </c>
      <c r="O446" s="48">
        <f t="shared" si="19"/>
        <v>13236.130000000001</v>
      </c>
      <c r="P446" s="48">
        <f t="shared" si="21"/>
        <v>32000</v>
      </c>
      <c r="Q446" s="48">
        <f t="shared" si="20"/>
        <v>18763.87</v>
      </c>
    </row>
    <row r="447" spans="1:17" ht="21.95" customHeight="1" x14ac:dyDescent="0.25">
      <c r="A447" s="132">
        <v>436</v>
      </c>
      <c r="B447" s="136" t="s">
        <v>124</v>
      </c>
      <c r="C447" s="137" t="s">
        <v>1023</v>
      </c>
      <c r="D447" s="139" t="s">
        <v>721</v>
      </c>
      <c r="E447" s="133" t="s">
        <v>881</v>
      </c>
      <c r="F447" s="33" t="s">
        <v>956</v>
      </c>
      <c r="G447" s="134" t="s">
        <v>809</v>
      </c>
      <c r="H447" s="48">
        <v>33000</v>
      </c>
      <c r="I447" s="48">
        <v>947.1</v>
      </c>
      <c r="J447" s="48">
        <v>1003.2</v>
      </c>
      <c r="K447" s="135">
        <v>0</v>
      </c>
      <c r="L447" s="48">
        <v>0</v>
      </c>
      <c r="M447" s="48">
        <v>25</v>
      </c>
      <c r="N447" s="135">
        <v>0</v>
      </c>
      <c r="O447" s="48">
        <f t="shared" si="19"/>
        <v>1975.3000000000002</v>
      </c>
      <c r="P447" s="48">
        <f t="shared" si="21"/>
        <v>33000</v>
      </c>
      <c r="Q447" s="48">
        <f t="shared" si="20"/>
        <v>31024.7</v>
      </c>
    </row>
    <row r="448" spans="1:17" ht="21.95" customHeight="1" x14ac:dyDescent="0.25">
      <c r="A448" s="132">
        <v>437</v>
      </c>
      <c r="B448" s="138" t="s">
        <v>310</v>
      </c>
      <c r="C448" s="137" t="s">
        <v>458</v>
      </c>
      <c r="D448" s="139" t="s">
        <v>721</v>
      </c>
      <c r="E448" s="140" t="s">
        <v>754</v>
      </c>
      <c r="F448" s="33" t="s">
        <v>950</v>
      </c>
      <c r="G448" s="134" t="s">
        <v>806</v>
      </c>
      <c r="H448" s="48">
        <v>31500</v>
      </c>
      <c r="I448" s="48">
        <v>904.05</v>
      </c>
      <c r="J448" s="48">
        <v>957.6</v>
      </c>
      <c r="K448" s="135">
        <v>0</v>
      </c>
      <c r="L448" s="48">
        <v>0</v>
      </c>
      <c r="M448" s="48">
        <v>25</v>
      </c>
      <c r="N448" s="135">
        <v>1077.42</v>
      </c>
      <c r="O448" s="48">
        <f t="shared" si="19"/>
        <v>2964.07</v>
      </c>
      <c r="P448" s="48">
        <f t="shared" si="21"/>
        <v>31500</v>
      </c>
      <c r="Q448" s="48">
        <f t="shared" si="20"/>
        <v>28535.93</v>
      </c>
    </row>
    <row r="449" spans="1:17" ht="21.95" customHeight="1" x14ac:dyDescent="0.25">
      <c r="A449" s="132">
        <v>438</v>
      </c>
      <c r="B449" s="138" t="s">
        <v>269</v>
      </c>
      <c r="C449" s="139" t="s">
        <v>458</v>
      </c>
      <c r="D449" s="139" t="s">
        <v>721</v>
      </c>
      <c r="E449" s="140" t="s">
        <v>881</v>
      </c>
      <c r="F449" s="33" t="s">
        <v>956</v>
      </c>
      <c r="G449" s="134" t="s">
        <v>806</v>
      </c>
      <c r="H449" s="48">
        <v>40554.54</v>
      </c>
      <c r="I449" s="48">
        <v>1163.92</v>
      </c>
      <c r="J449" s="48">
        <v>1232.8599999999999</v>
      </c>
      <c r="K449" s="135">
        <v>0</v>
      </c>
      <c r="L449" s="48">
        <v>520.91</v>
      </c>
      <c r="M449" s="48">
        <v>25</v>
      </c>
      <c r="N449" s="135">
        <v>50</v>
      </c>
      <c r="O449" s="48">
        <f t="shared" si="19"/>
        <v>2992.6899999999996</v>
      </c>
      <c r="P449" s="48">
        <f t="shared" si="21"/>
        <v>40554.54</v>
      </c>
      <c r="Q449" s="48">
        <f t="shared" si="20"/>
        <v>37561.85</v>
      </c>
    </row>
    <row r="450" spans="1:17" ht="21.95" customHeight="1" x14ac:dyDescent="0.25">
      <c r="A450" s="132">
        <v>439</v>
      </c>
      <c r="B450" s="138" t="s">
        <v>55</v>
      </c>
      <c r="C450" s="137" t="s">
        <v>475</v>
      </c>
      <c r="D450" s="139" t="s">
        <v>721</v>
      </c>
      <c r="E450" s="140" t="s">
        <v>754</v>
      </c>
      <c r="F450" s="33" t="s">
        <v>956</v>
      </c>
      <c r="G450" s="134" t="s">
        <v>809</v>
      </c>
      <c r="H450" s="48">
        <v>32000</v>
      </c>
      <c r="I450" s="48">
        <v>918.4</v>
      </c>
      <c r="J450" s="48">
        <v>972.8</v>
      </c>
      <c r="K450" s="135">
        <v>0</v>
      </c>
      <c r="L450" s="48">
        <v>0</v>
      </c>
      <c r="M450" s="48">
        <v>25</v>
      </c>
      <c r="N450" s="135">
        <v>3400.82</v>
      </c>
      <c r="O450" s="48">
        <f t="shared" si="19"/>
        <v>5317.02</v>
      </c>
      <c r="P450" s="48">
        <f t="shared" si="21"/>
        <v>32000</v>
      </c>
      <c r="Q450" s="48">
        <f t="shared" si="20"/>
        <v>26682.98</v>
      </c>
    </row>
    <row r="451" spans="1:17" ht="21.95" customHeight="1" x14ac:dyDescent="0.25">
      <c r="A451" s="132">
        <v>440</v>
      </c>
      <c r="B451" s="136" t="s">
        <v>173</v>
      </c>
      <c r="C451" s="137" t="s">
        <v>475</v>
      </c>
      <c r="D451" s="139" t="s">
        <v>721</v>
      </c>
      <c r="E451" s="141" t="s">
        <v>881</v>
      </c>
      <c r="F451" s="33" t="s">
        <v>950</v>
      </c>
      <c r="G451" s="134" t="s">
        <v>806</v>
      </c>
      <c r="H451" s="48">
        <v>50000</v>
      </c>
      <c r="I451" s="48">
        <v>1435</v>
      </c>
      <c r="J451" s="48">
        <v>1520</v>
      </c>
      <c r="K451" s="135">
        <v>1190.1199999999999</v>
      </c>
      <c r="L451" s="48">
        <v>1675.48</v>
      </c>
      <c r="M451" s="48">
        <v>25</v>
      </c>
      <c r="N451" s="135">
        <v>50</v>
      </c>
      <c r="O451" s="48">
        <f t="shared" si="19"/>
        <v>5895.6</v>
      </c>
      <c r="P451" s="48">
        <f t="shared" si="21"/>
        <v>50000</v>
      </c>
      <c r="Q451" s="48">
        <f t="shared" si="20"/>
        <v>44104.4</v>
      </c>
    </row>
    <row r="452" spans="1:17" ht="21.95" customHeight="1" x14ac:dyDescent="0.25">
      <c r="A452" s="132">
        <v>441</v>
      </c>
      <c r="B452" s="138" t="s">
        <v>141</v>
      </c>
      <c r="C452" s="137" t="s">
        <v>434</v>
      </c>
      <c r="D452" s="139" t="s">
        <v>721</v>
      </c>
      <c r="E452" s="140" t="s">
        <v>754</v>
      </c>
      <c r="F452" s="33" t="s">
        <v>956</v>
      </c>
      <c r="G452" s="134" t="s">
        <v>806</v>
      </c>
      <c r="H452" s="48">
        <v>20515.48</v>
      </c>
      <c r="I452" s="48">
        <v>588.79</v>
      </c>
      <c r="J452" s="48">
        <v>623.66999999999996</v>
      </c>
      <c r="K452" s="135">
        <v>0</v>
      </c>
      <c r="L452" s="48">
        <v>0</v>
      </c>
      <c r="M452" s="48">
        <v>25</v>
      </c>
      <c r="N452" s="135">
        <v>0</v>
      </c>
      <c r="O452" s="48">
        <f t="shared" si="19"/>
        <v>1237.46</v>
      </c>
      <c r="P452" s="48">
        <f t="shared" si="21"/>
        <v>20515.48</v>
      </c>
      <c r="Q452" s="48">
        <f t="shared" si="20"/>
        <v>19278.02</v>
      </c>
    </row>
    <row r="453" spans="1:17" ht="21.95" customHeight="1" x14ac:dyDescent="0.25">
      <c r="A453" s="132">
        <v>442</v>
      </c>
      <c r="B453" s="132" t="s">
        <v>212</v>
      </c>
      <c r="C453" s="133" t="s">
        <v>464</v>
      </c>
      <c r="D453" s="139" t="s">
        <v>721</v>
      </c>
      <c r="E453" s="141" t="s">
        <v>881</v>
      </c>
      <c r="F453" s="33" t="s">
        <v>956</v>
      </c>
      <c r="G453" s="134" t="s">
        <v>806</v>
      </c>
      <c r="H453" s="48">
        <v>26827.5</v>
      </c>
      <c r="I453" s="48">
        <v>769.95</v>
      </c>
      <c r="J453" s="48">
        <v>815.56</v>
      </c>
      <c r="K453" s="135">
        <v>2380.2399999999998</v>
      </c>
      <c r="L453" s="48">
        <v>0</v>
      </c>
      <c r="M453" s="48">
        <v>25</v>
      </c>
      <c r="N453" s="135">
        <v>2639</v>
      </c>
      <c r="O453" s="48">
        <f t="shared" si="19"/>
        <v>6629.75</v>
      </c>
      <c r="P453" s="48">
        <f t="shared" si="21"/>
        <v>26827.5</v>
      </c>
      <c r="Q453" s="48">
        <f t="shared" si="20"/>
        <v>20197.75</v>
      </c>
    </row>
    <row r="454" spans="1:17" ht="21.95" customHeight="1" x14ac:dyDescent="0.25">
      <c r="A454" s="132">
        <v>443</v>
      </c>
      <c r="B454" s="142" t="s">
        <v>178</v>
      </c>
      <c r="C454" s="137" t="s">
        <v>434</v>
      </c>
      <c r="D454" s="139" t="s">
        <v>721</v>
      </c>
      <c r="E454" s="141" t="s">
        <v>881</v>
      </c>
      <c r="F454" s="33" t="s">
        <v>956</v>
      </c>
      <c r="G454" s="134" t="s">
        <v>806</v>
      </c>
      <c r="H454" s="48">
        <v>31500</v>
      </c>
      <c r="I454" s="48">
        <v>904.05</v>
      </c>
      <c r="J454" s="48">
        <v>957.6</v>
      </c>
      <c r="K454" s="135">
        <v>0</v>
      </c>
      <c r="L454" s="48">
        <v>0</v>
      </c>
      <c r="M454" s="48">
        <v>25</v>
      </c>
      <c r="N454" s="135">
        <v>589</v>
      </c>
      <c r="O454" s="48">
        <f t="shared" si="19"/>
        <v>2475.65</v>
      </c>
      <c r="P454" s="48">
        <f t="shared" si="21"/>
        <v>31500</v>
      </c>
      <c r="Q454" s="48">
        <f t="shared" si="20"/>
        <v>29024.35</v>
      </c>
    </row>
    <row r="455" spans="1:17" ht="21.95" customHeight="1" x14ac:dyDescent="0.25">
      <c r="A455" s="132">
        <v>444</v>
      </c>
      <c r="B455" s="136" t="s">
        <v>95</v>
      </c>
      <c r="C455" s="137" t="s">
        <v>438</v>
      </c>
      <c r="D455" s="139" t="s">
        <v>721</v>
      </c>
      <c r="E455" s="141" t="s">
        <v>881</v>
      </c>
      <c r="F455" s="33" t="s">
        <v>956</v>
      </c>
      <c r="G455" s="134" t="s">
        <v>809</v>
      </c>
      <c r="H455" s="48">
        <v>16500</v>
      </c>
      <c r="I455" s="48">
        <v>473.55</v>
      </c>
      <c r="J455" s="48">
        <v>501.6</v>
      </c>
      <c r="K455" s="135">
        <v>0</v>
      </c>
      <c r="L455" s="48">
        <v>0</v>
      </c>
      <c r="M455" s="48">
        <v>25</v>
      </c>
      <c r="N455" s="135">
        <v>0</v>
      </c>
      <c r="O455" s="48">
        <f t="shared" si="19"/>
        <v>1000.1500000000001</v>
      </c>
      <c r="P455" s="48">
        <f t="shared" si="21"/>
        <v>16500</v>
      </c>
      <c r="Q455" s="48">
        <f t="shared" si="20"/>
        <v>15499.85</v>
      </c>
    </row>
    <row r="456" spans="1:17" ht="21.95" customHeight="1" x14ac:dyDescent="0.25">
      <c r="A456" s="132">
        <v>445</v>
      </c>
      <c r="B456" s="136" t="s">
        <v>81</v>
      </c>
      <c r="C456" s="137" t="s">
        <v>456</v>
      </c>
      <c r="D456" s="139" t="s">
        <v>721</v>
      </c>
      <c r="E456" s="141" t="s">
        <v>509</v>
      </c>
      <c r="F456" s="33" t="s">
        <v>950</v>
      </c>
      <c r="G456" s="134" t="s">
        <v>806</v>
      </c>
      <c r="H456" s="48">
        <v>75000</v>
      </c>
      <c r="I456" s="48">
        <v>2152.5</v>
      </c>
      <c r="J456" s="48">
        <v>2280</v>
      </c>
      <c r="K456" s="135">
        <v>0</v>
      </c>
      <c r="L456" s="48">
        <v>6309.38</v>
      </c>
      <c r="M456" s="48">
        <v>25</v>
      </c>
      <c r="N456" s="135">
        <v>0</v>
      </c>
      <c r="O456" s="48">
        <f t="shared" si="19"/>
        <v>10766.880000000001</v>
      </c>
      <c r="P456" s="48">
        <f t="shared" si="21"/>
        <v>75000</v>
      </c>
      <c r="Q456" s="48">
        <f t="shared" si="20"/>
        <v>64233.119999999995</v>
      </c>
    </row>
    <row r="457" spans="1:17" ht="21.95" customHeight="1" x14ac:dyDescent="0.25">
      <c r="A457" s="132">
        <v>446</v>
      </c>
      <c r="B457" s="138" t="s">
        <v>145</v>
      </c>
      <c r="C457" s="139" t="s">
        <v>1026</v>
      </c>
      <c r="D457" s="139" t="s">
        <v>721</v>
      </c>
      <c r="E457" s="141" t="s">
        <v>509</v>
      </c>
      <c r="F457" s="33" t="s">
        <v>950</v>
      </c>
      <c r="G457" s="134" t="s">
        <v>809</v>
      </c>
      <c r="H457" s="48">
        <v>62000</v>
      </c>
      <c r="I457" s="48">
        <v>1779.4</v>
      </c>
      <c r="J457" s="48">
        <v>1884.8</v>
      </c>
      <c r="K457" s="135">
        <v>0</v>
      </c>
      <c r="L457" s="48">
        <v>3863.04</v>
      </c>
      <c r="M457" s="48">
        <v>25</v>
      </c>
      <c r="N457" s="135">
        <v>3802.61</v>
      </c>
      <c r="O457" s="48">
        <f t="shared" si="19"/>
        <v>11354.85</v>
      </c>
      <c r="P457" s="48">
        <f t="shared" si="21"/>
        <v>62000</v>
      </c>
      <c r="Q457" s="48">
        <f t="shared" si="20"/>
        <v>50645.15</v>
      </c>
    </row>
    <row r="458" spans="1:17" ht="21.95" customHeight="1" x14ac:dyDescent="0.25">
      <c r="A458" s="132">
        <v>447</v>
      </c>
      <c r="B458" s="138" t="s">
        <v>284</v>
      </c>
      <c r="C458" s="139" t="s">
        <v>449</v>
      </c>
      <c r="D458" s="139" t="s">
        <v>721</v>
      </c>
      <c r="E458" s="140" t="s">
        <v>509</v>
      </c>
      <c r="F458" s="33" t="s">
        <v>956</v>
      </c>
      <c r="G458" s="134" t="s">
        <v>806</v>
      </c>
      <c r="H458" s="48">
        <v>32000</v>
      </c>
      <c r="I458" s="48">
        <v>918.4</v>
      </c>
      <c r="J458" s="48">
        <v>972.8</v>
      </c>
      <c r="K458" s="135">
        <v>0</v>
      </c>
      <c r="L458" s="48">
        <v>0</v>
      </c>
      <c r="M458" s="48">
        <v>25</v>
      </c>
      <c r="N458" s="135">
        <v>50</v>
      </c>
      <c r="O458" s="48">
        <f t="shared" si="19"/>
        <v>1966.1999999999998</v>
      </c>
      <c r="P458" s="48">
        <f t="shared" si="21"/>
        <v>32000</v>
      </c>
      <c r="Q458" s="48">
        <f t="shared" si="20"/>
        <v>30033.8</v>
      </c>
    </row>
    <row r="459" spans="1:17" ht="21.95" customHeight="1" x14ac:dyDescent="0.25">
      <c r="A459" s="132">
        <v>448</v>
      </c>
      <c r="B459" s="138" t="s">
        <v>171</v>
      </c>
      <c r="C459" s="139" t="s">
        <v>1027</v>
      </c>
      <c r="D459" s="139" t="s">
        <v>721</v>
      </c>
      <c r="E459" s="140" t="s">
        <v>509</v>
      </c>
      <c r="F459" s="33" t="s">
        <v>956</v>
      </c>
      <c r="G459" s="134" t="s">
        <v>806</v>
      </c>
      <c r="H459" s="48">
        <v>32000</v>
      </c>
      <c r="I459" s="48">
        <v>918.4</v>
      </c>
      <c r="J459" s="48">
        <v>972.8</v>
      </c>
      <c r="K459" s="135">
        <v>0</v>
      </c>
      <c r="L459" s="48">
        <v>0</v>
      </c>
      <c r="M459" s="48">
        <v>25</v>
      </c>
      <c r="N459" s="135">
        <v>50</v>
      </c>
      <c r="O459" s="48">
        <f t="shared" si="19"/>
        <v>1966.1999999999998</v>
      </c>
      <c r="P459" s="48">
        <f t="shared" si="21"/>
        <v>32000</v>
      </c>
      <c r="Q459" s="48">
        <f t="shared" si="20"/>
        <v>30033.8</v>
      </c>
    </row>
    <row r="460" spans="1:17" ht="21.95" customHeight="1" x14ac:dyDescent="0.25">
      <c r="A460" s="132">
        <v>449</v>
      </c>
      <c r="B460" s="138" t="s">
        <v>230</v>
      </c>
      <c r="C460" s="139" t="s">
        <v>483</v>
      </c>
      <c r="D460" s="139" t="s">
        <v>721</v>
      </c>
      <c r="E460" s="140" t="s">
        <v>509</v>
      </c>
      <c r="F460" s="33" t="s">
        <v>956</v>
      </c>
      <c r="G460" s="134" t="s">
        <v>806</v>
      </c>
      <c r="H460" s="48">
        <v>32000</v>
      </c>
      <c r="I460" s="48">
        <v>918.4</v>
      </c>
      <c r="J460" s="48">
        <v>972.8</v>
      </c>
      <c r="K460" s="135">
        <v>1190.1199999999999</v>
      </c>
      <c r="L460" s="48">
        <v>0</v>
      </c>
      <c r="M460" s="48">
        <v>25</v>
      </c>
      <c r="N460" s="135">
        <v>0</v>
      </c>
      <c r="O460" s="48">
        <f t="shared" si="19"/>
        <v>3106.3199999999997</v>
      </c>
      <c r="P460" s="48">
        <f t="shared" si="21"/>
        <v>32000</v>
      </c>
      <c r="Q460" s="48">
        <f t="shared" si="20"/>
        <v>28893.68</v>
      </c>
    </row>
    <row r="461" spans="1:17" ht="21.95" customHeight="1" x14ac:dyDescent="0.25">
      <c r="A461" s="132">
        <v>450</v>
      </c>
      <c r="B461" s="136" t="s">
        <v>294</v>
      </c>
      <c r="C461" s="137" t="s">
        <v>1029</v>
      </c>
      <c r="D461" s="139" t="s">
        <v>721</v>
      </c>
      <c r="E461" s="141" t="s">
        <v>509</v>
      </c>
      <c r="F461" s="33" t="s">
        <v>956</v>
      </c>
      <c r="G461" s="134" t="s">
        <v>806</v>
      </c>
      <c r="H461" s="48">
        <v>32000</v>
      </c>
      <c r="I461" s="48">
        <v>918.4</v>
      </c>
      <c r="J461" s="48">
        <v>972.8</v>
      </c>
      <c r="K461" s="135">
        <v>0</v>
      </c>
      <c r="L461" s="48">
        <v>0</v>
      </c>
      <c r="M461" s="48">
        <v>25</v>
      </c>
      <c r="N461" s="135">
        <v>50</v>
      </c>
      <c r="O461" s="48">
        <f t="shared" ref="O461:O524" si="22">I461+J461+K461+L461+M461+N461</f>
        <v>1966.1999999999998</v>
      </c>
      <c r="P461" s="48">
        <f t="shared" si="21"/>
        <v>32000</v>
      </c>
      <c r="Q461" s="48">
        <f t="shared" ref="Q461:Q524" si="23">P461-O461</f>
        <v>30033.8</v>
      </c>
    </row>
    <row r="462" spans="1:17" ht="21.95" customHeight="1" x14ac:dyDescent="0.25">
      <c r="A462" s="132">
        <v>451</v>
      </c>
      <c r="B462" s="136" t="s">
        <v>72</v>
      </c>
      <c r="C462" s="137" t="s">
        <v>1023</v>
      </c>
      <c r="D462" s="139" t="s">
        <v>721</v>
      </c>
      <c r="E462" s="141" t="s">
        <v>509</v>
      </c>
      <c r="F462" s="33" t="s">
        <v>956</v>
      </c>
      <c r="G462" s="134" t="s">
        <v>806</v>
      </c>
      <c r="H462" s="48">
        <v>32000</v>
      </c>
      <c r="I462" s="48">
        <v>918.4</v>
      </c>
      <c r="J462" s="48">
        <v>972.8</v>
      </c>
      <c r="K462" s="135">
        <v>1190.1199999999999</v>
      </c>
      <c r="L462" s="48">
        <v>0</v>
      </c>
      <c r="M462" s="48">
        <v>25</v>
      </c>
      <c r="N462" s="135">
        <v>1050</v>
      </c>
      <c r="O462" s="48">
        <f t="shared" si="22"/>
        <v>4156.32</v>
      </c>
      <c r="P462" s="48">
        <f t="shared" si="21"/>
        <v>32000</v>
      </c>
      <c r="Q462" s="48">
        <f t="shared" si="23"/>
        <v>27843.68</v>
      </c>
    </row>
    <row r="463" spans="1:17" ht="21.95" customHeight="1" x14ac:dyDescent="0.25">
      <c r="A463" s="132">
        <v>452</v>
      </c>
      <c r="B463" s="138" t="s">
        <v>84</v>
      </c>
      <c r="C463" s="139" t="s">
        <v>1023</v>
      </c>
      <c r="D463" s="139" t="s">
        <v>721</v>
      </c>
      <c r="E463" s="140" t="s">
        <v>509</v>
      </c>
      <c r="F463" s="33" t="s">
        <v>956</v>
      </c>
      <c r="G463" s="134" t="s">
        <v>806</v>
      </c>
      <c r="H463" s="48">
        <v>32000</v>
      </c>
      <c r="I463" s="48">
        <v>918.4</v>
      </c>
      <c r="J463" s="48">
        <v>972.8</v>
      </c>
      <c r="K463" s="135">
        <v>2380.2399999999998</v>
      </c>
      <c r="L463" s="48">
        <v>0</v>
      </c>
      <c r="M463" s="48">
        <v>25</v>
      </c>
      <c r="N463" s="135">
        <v>550</v>
      </c>
      <c r="O463" s="48">
        <f t="shared" si="22"/>
        <v>4846.4399999999996</v>
      </c>
      <c r="P463" s="48">
        <f t="shared" si="21"/>
        <v>32000</v>
      </c>
      <c r="Q463" s="48">
        <f t="shared" si="23"/>
        <v>27153.56</v>
      </c>
    </row>
    <row r="464" spans="1:17" ht="21.95" customHeight="1" x14ac:dyDescent="0.25">
      <c r="A464" s="132">
        <v>453</v>
      </c>
      <c r="B464" s="138" t="s">
        <v>380</v>
      </c>
      <c r="C464" s="139" t="s">
        <v>467</v>
      </c>
      <c r="D464" s="139" t="s">
        <v>721</v>
      </c>
      <c r="E464" s="141" t="s">
        <v>509</v>
      </c>
      <c r="F464" s="33" t="s">
        <v>956</v>
      </c>
      <c r="G464" s="134" t="s">
        <v>806</v>
      </c>
      <c r="H464" s="48">
        <v>32000</v>
      </c>
      <c r="I464" s="48">
        <v>918.4</v>
      </c>
      <c r="J464" s="48">
        <v>972.8</v>
      </c>
      <c r="K464" s="135">
        <v>4760.4799999999996</v>
      </c>
      <c r="L464" s="48">
        <v>0</v>
      </c>
      <c r="M464" s="48">
        <v>25</v>
      </c>
      <c r="N464" s="135">
        <v>50</v>
      </c>
      <c r="O464" s="48">
        <f t="shared" si="22"/>
        <v>6726.6799999999994</v>
      </c>
      <c r="P464" s="48">
        <f t="shared" si="21"/>
        <v>32000</v>
      </c>
      <c r="Q464" s="48">
        <f t="shared" si="23"/>
        <v>25273.32</v>
      </c>
    </row>
    <row r="465" spans="1:17" ht="21.95" customHeight="1" x14ac:dyDescent="0.25">
      <c r="A465" s="132">
        <v>454</v>
      </c>
      <c r="B465" s="138" t="s">
        <v>319</v>
      </c>
      <c r="C465" s="139" t="s">
        <v>1028</v>
      </c>
      <c r="D465" s="139" t="s">
        <v>721</v>
      </c>
      <c r="E465" s="140" t="s">
        <v>509</v>
      </c>
      <c r="F465" s="33" t="s">
        <v>956</v>
      </c>
      <c r="G465" s="134" t="s">
        <v>806</v>
      </c>
      <c r="H465" s="48">
        <v>32000</v>
      </c>
      <c r="I465" s="48">
        <v>918.4</v>
      </c>
      <c r="J465" s="48">
        <v>972.8</v>
      </c>
      <c r="K465" s="135">
        <v>0</v>
      </c>
      <c r="L465" s="48">
        <v>0</v>
      </c>
      <c r="M465" s="48">
        <v>25</v>
      </c>
      <c r="N465" s="135">
        <v>50</v>
      </c>
      <c r="O465" s="48">
        <f t="shared" si="22"/>
        <v>1966.1999999999998</v>
      </c>
      <c r="P465" s="48">
        <f t="shared" si="21"/>
        <v>32000</v>
      </c>
      <c r="Q465" s="48">
        <f t="shared" si="23"/>
        <v>30033.8</v>
      </c>
    </row>
    <row r="466" spans="1:17" ht="21.95" customHeight="1" x14ac:dyDescent="0.25">
      <c r="A466" s="132">
        <v>455</v>
      </c>
      <c r="B466" s="136" t="s">
        <v>149</v>
      </c>
      <c r="C466" s="137" t="s">
        <v>458</v>
      </c>
      <c r="D466" s="139" t="s">
        <v>721</v>
      </c>
      <c r="E466" s="141" t="s">
        <v>509</v>
      </c>
      <c r="F466" s="33" t="s">
        <v>956</v>
      </c>
      <c r="G466" s="134" t="s">
        <v>806</v>
      </c>
      <c r="H466" s="48">
        <v>32000</v>
      </c>
      <c r="I466" s="48">
        <v>918.4</v>
      </c>
      <c r="J466" s="48">
        <v>972.8</v>
      </c>
      <c r="K466" s="135">
        <v>1190.1199999999999</v>
      </c>
      <c r="L466" s="48">
        <v>0</v>
      </c>
      <c r="M466" s="48">
        <v>25</v>
      </c>
      <c r="N466" s="135">
        <v>639</v>
      </c>
      <c r="O466" s="48">
        <f t="shared" si="22"/>
        <v>3745.3199999999997</v>
      </c>
      <c r="P466" s="48">
        <f t="shared" si="21"/>
        <v>32000</v>
      </c>
      <c r="Q466" s="48">
        <f t="shared" si="23"/>
        <v>28254.68</v>
      </c>
    </row>
    <row r="467" spans="1:17" ht="21.95" customHeight="1" x14ac:dyDescent="0.25">
      <c r="A467" s="132">
        <v>456</v>
      </c>
      <c r="B467" s="136" t="s">
        <v>96</v>
      </c>
      <c r="C467" s="137" t="s">
        <v>458</v>
      </c>
      <c r="D467" s="139" t="s">
        <v>721</v>
      </c>
      <c r="E467" s="141" t="s">
        <v>509</v>
      </c>
      <c r="F467" s="33" t="s">
        <v>950</v>
      </c>
      <c r="G467" s="134" t="s">
        <v>806</v>
      </c>
      <c r="H467" s="48">
        <v>26250</v>
      </c>
      <c r="I467" s="48">
        <v>753.38</v>
      </c>
      <c r="J467" s="48">
        <v>798</v>
      </c>
      <c r="K467" s="135">
        <v>0</v>
      </c>
      <c r="L467" s="48">
        <v>0</v>
      </c>
      <c r="M467" s="48">
        <v>25</v>
      </c>
      <c r="N467" s="135">
        <v>550</v>
      </c>
      <c r="O467" s="48">
        <f t="shared" si="22"/>
        <v>2126.38</v>
      </c>
      <c r="P467" s="48">
        <f t="shared" si="21"/>
        <v>26250</v>
      </c>
      <c r="Q467" s="48">
        <f t="shared" si="23"/>
        <v>24123.62</v>
      </c>
    </row>
    <row r="468" spans="1:17" ht="21.95" customHeight="1" x14ac:dyDescent="0.25">
      <c r="A468" s="132">
        <v>457</v>
      </c>
      <c r="B468" s="136" t="s">
        <v>127</v>
      </c>
      <c r="C468" s="137" t="s">
        <v>1023</v>
      </c>
      <c r="D468" s="139" t="s">
        <v>721</v>
      </c>
      <c r="E468" s="141" t="s">
        <v>509</v>
      </c>
      <c r="F468" s="33" t="s">
        <v>956</v>
      </c>
      <c r="G468" s="134" t="s">
        <v>806</v>
      </c>
      <c r="H468" s="48">
        <v>32000</v>
      </c>
      <c r="I468" s="48">
        <v>918.4</v>
      </c>
      <c r="J468" s="48">
        <v>972.8</v>
      </c>
      <c r="K468" s="135">
        <v>0</v>
      </c>
      <c r="L468" s="48">
        <v>0</v>
      </c>
      <c r="M468" s="48">
        <v>25</v>
      </c>
      <c r="N468" s="135">
        <v>1000</v>
      </c>
      <c r="O468" s="48">
        <f t="shared" si="22"/>
        <v>2916.2</v>
      </c>
      <c r="P468" s="48">
        <f t="shared" si="21"/>
        <v>32000</v>
      </c>
      <c r="Q468" s="48">
        <f t="shared" si="23"/>
        <v>29083.8</v>
      </c>
    </row>
    <row r="469" spans="1:17" ht="21.95" customHeight="1" x14ac:dyDescent="0.25">
      <c r="A469" s="132">
        <v>458</v>
      </c>
      <c r="B469" s="138" t="s">
        <v>322</v>
      </c>
      <c r="C469" s="139" t="s">
        <v>434</v>
      </c>
      <c r="D469" s="139" t="s">
        <v>721</v>
      </c>
      <c r="E469" s="141" t="s">
        <v>509</v>
      </c>
      <c r="F469" s="33" t="s">
        <v>956</v>
      </c>
      <c r="G469" s="134" t="s">
        <v>806</v>
      </c>
      <c r="H469" s="48">
        <v>18700</v>
      </c>
      <c r="I469" s="48">
        <v>536.69000000000005</v>
      </c>
      <c r="J469" s="48">
        <v>568.48</v>
      </c>
      <c r="K469" s="135">
        <v>0</v>
      </c>
      <c r="L469" s="48">
        <v>0</v>
      </c>
      <c r="M469" s="48">
        <v>25</v>
      </c>
      <c r="N469" s="135">
        <v>0</v>
      </c>
      <c r="O469" s="48">
        <f t="shared" si="22"/>
        <v>1130.17</v>
      </c>
      <c r="P469" s="48">
        <f t="shared" si="21"/>
        <v>18700</v>
      </c>
      <c r="Q469" s="48">
        <f t="shared" si="23"/>
        <v>17569.830000000002</v>
      </c>
    </row>
    <row r="470" spans="1:17" ht="21.95" customHeight="1" x14ac:dyDescent="0.25">
      <c r="A470" s="132">
        <v>459</v>
      </c>
      <c r="B470" s="136" t="s">
        <v>401</v>
      </c>
      <c r="C470" s="137" t="s">
        <v>434</v>
      </c>
      <c r="D470" s="139" t="s">
        <v>721</v>
      </c>
      <c r="E470" s="141" t="s">
        <v>509</v>
      </c>
      <c r="F470" s="33" t="s">
        <v>954</v>
      </c>
      <c r="G470" s="134" t="s">
        <v>806</v>
      </c>
      <c r="H470" s="48">
        <v>40000</v>
      </c>
      <c r="I470" s="48">
        <v>1148</v>
      </c>
      <c r="J470" s="48">
        <v>1216</v>
      </c>
      <c r="K470" s="135">
        <v>0</v>
      </c>
      <c r="L470" s="48">
        <v>442.65</v>
      </c>
      <c r="M470" s="48">
        <v>25</v>
      </c>
      <c r="N470" s="135">
        <v>0</v>
      </c>
      <c r="O470" s="48">
        <f t="shared" si="22"/>
        <v>2831.65</v>
      </c>
      <c r="P470" s="48">
        <f t="shared" si="21"/>
        <v>40000</v>
      </c>
      <c r="Q470" s="48">
        <f t="shared" si="23"/>
        <v>37168.35</v>
      </c>
    </row>
    <row r="471" spans="1:17" ht="21.95" customHeight="1" x14ac:dyDescent="0.25">
      <c r="A471" s="132">
        <v>460</v>
      </c>
      <c r="B471" s="136" t="s">
        <v>385</v>
      </c>
      <c r="C471" s="137" t="s">
        <v>434</v>
      </c>
      <c r="D471" s="139" t="s">
        <v>721</v>
      </c>
      <c r="E471" s="141" t="s">
        <v>509</v>
      </c>
      <c r="F471" s="33" t="s">
        <v>956</v>
      </c>
      <c r="G471" s="134" t="s">
        <v>806</v>
      </c>
      <c r="H471" s="48">
        <v>26250</v>
      </c>
      <c r="I471" s="48">
        <v>753.38</v>
      </c>
      <c r="J471" s="48">
        <v>798</v>
      </c>
      <c r="K471" s="135">
        <v>0</v>
      </c>
      <c r="L471" s="48">
        <v>0</v>
      </c>
      <c r="M471" s="48">
        <v>25</v>
      </c>
      <c r="N471" s="135">
        <v>50</v>
      </c>
      <c r="O471" s="48">
        <f t="shared" si="22"/>
        <v>1626.38</v>
      </c>
      <c r="P471" s="48">
        <f t="shared" si="21"/>
        <v>26250</v>
      </c>
      <c r="Q471" s="48">
        <f t="shared" si="23"/>
        <v>24623.62</v>
      </c>
    </row>
    <row r="472" spans="1:17" ht="21.95" customHeight="1" x14ac:dyDescent="0.25">
      <c r="A472" s="132">
        <v>461</v>
      </c>
      <c r="B472" s="136" t="s">
        <v>381</v>
      </c>
      <c r="C472" s="137" t="s">
        <v>966</v>
      </c>
      <c r="D472" s="139" t="s">
        <v>721</v>
      </c>
      <c r="E472" s="141" t="s">
        <v>509</v>
      </c>
      <c r="F472" s="33" t="s">
        <v>956</v>
      </c>
      <c r="G472" s="134" t="s">
        <v>806</v>
      </c>
      <c r="H472" s="48">
        <v>27300</v>
      </c>
      <c r="I472" s="48">
        <v>783.51</v>
      </c>
      <c r="J472" s="48">
        <v>829.92</v>
      </c>
      <c r="K472" s="135">
        <v>1190.1199999999999</v>
      </c>
      <c r="L472" s="48">
        <v>0</v>
      </c>
      <c r="M472" s="48">
        <v>25</v>
      </c>
      <c r="N472" s="135">
        <v>8267.8100000000013</v>
      </c>
      <c r="O472" s="48">
        <f t="shared" si="22"/>
        <v>11096.36</v>
      </c>
      <c r="P472" s="48">
        <f t="shared" si="21"/>
        <v>27300</v>
      </c>
      <c r="Q472" s="48">
        <f t="shared" si="23"/>
        <v>16203.64</v>
      </c>
    </row>
    <row r="473" spans="1:17" ht="21.95" customHeight="1" x14ac:dyDescent="0.25">
      <c r="A473" s="132">
        <v>462</v>
      </c>
      <c r="B473" s="136" t="s">
        <v>1030</v>
      </c>
      <c r="C473" s="137" t="s">
        <v>436</v>
      </c>
      <c r="D473" s="139" t="s">
        <v>721</v>
      </c>
      <c r="E473" s="141" t="s">
        <v>509</v>
      </c>
      <c r="F473" s="33" t="s">
        <v>954</v>
      </c>
      <c r="G473" s="134" t="s">
        <v>806</v>
      </c>
      <c r="H473" s="48">
        <v>31500</v>
      </c>
      <c r="I473" s="48">
        <v>904.05</v>
      </c>
      <c r="J473" s="48">
        <v>957.6</v>
      </c>
      <c r="K473" s="135">
        <v>0</v>
      </c>
      <c r="L473" s="48">
        <v>0</v>
      </c>
      <c r="M473" s="48">
        <v>25</v>
      </c>
      <c r="N473" s="135">
        <v>0</v>
      </c>
      <c r="O473" s="48">
        <f t="shared" si="22"/>
        <v>1886.65</v>
      </c>
      <c r="P473" s="48">
        <f t="shared" si="21"/>
        <v>31500</v>
      </c>
      <c r="Q473" s="48">
        <f t="shared" si="23"/>
        <v>29613.35</v>
      </c>
    </row>
    <row r="474" spans="1:17" ht="21.95" customHeight="1" x14ac:dyDescent="0.25">
      <c r="A474" s="132">
        <v>463</v>
      </c>
      <c r="B474" s="136" t="s">
        <v>402</v>
      </c>
      <c r="C474" s="137" t="s">
        <v>1032</v>
      </c>
      <c r="D474" s="139" t="s">
        <v>721</v>
      </c>
      <c r="E474" s="141" t="s">
        <v>1033</v>
      </c>
      <c r="F474" s="33" t="s">
        <v>956</v>
      </c>
      <c r="G474" s="134" t="s">
        <v>809</v>
      </c>
      <c r="H474" s="48">
        <v>45060.6</v>
      </c>
      <c r="I474" s="48">
        <v>1293.24</v>
      </c>
      <c r="J474" s="48">
        <v>1369.84</v>
      </c>
      <c r="K474" s="135">
        <v>0</v>
      </c>
      <c r="L474" s="48">
        <v>1156.8800000000001</v>
      </c>
      <c r="M474" s="48">
        <v>25</v>
      </c>
      <c r="N474" s="135">
        <v>0</v>
      </c>
      <c r="O474" s="48">
        <f t="shared" si="22"/>
        <v>3844.96</v>
      </c>
      <c r="P474" s="48">
        <f t="shared" si="21"/>
        <v>45060.6</v>
      </c>
      <c r="Q474" s="48">
        <f t="shared" si="23"/>
        <v>41215.64</v>
      </c>
    </row>
    <row r="475" spans="1:17" ht="21.95" customHeight="1" x14ac:dyDescent="0.25">
      <c r="A475" s="132">
        <v>464</v>
      </c>
      <c r="B475" s="136" t="s">
        <v>1031</v>
      </c>
      <c r="C475" s="137" t="s">
        <v>472</v>
      </c>
      <c r="D475" s="139" t="s">
        <v>721</v>
      </c>
      <c r="E475" s="141" t="s">
        <v>1033</v>
      </c>
      <c r="F475" s="33" t="s">
        <v>956</v>
      </c>
      <c r="G475" s="134" t="s">
        <v>809</v>
      </c>
      <c r="H475" s="48">
        <v>65000</v>
      </c>
      <c r="I475" s="48">
        <v>1865.5</v>
      </c>
      <c r="J475" s="48">
        <v>1976</v>
      </c>
      <c r="K475" s="135">
        <v>1190.1199999999999</v>
      </c>
      <c r="L475" s="48">
        <v>4189.55</v>
      </c>
      <c r="M475" s="48">
        <v>25</v>
      </c>
      <c r="N475" s="135">
        <v>4713.7</v>
      </c>
      <c r="O475" s="48">
        <f t="shared" si="22"/>
        <v>13959.869999999999</v>
      </c>
      <c r="P475" s="48">
        <f t="shared" si="21"/>
        <v>65000</v>
      </c>
      <c r="Q475" s="48">
        <f t="shared" si="23"/>
        <v>51040.130000000005</v>
      </c>
    </row>
    <row r="476" spans="1:17" ht="21.95" customHeight="1" x14ac:dyDescent="0.25">
      <c r="A476" s="132">
        <v>465</v>
      </c>
      <c r="B476" s="138" t="s">
        <v>366</v>
      </c>
      <c r="C476" s="139" t="s">
        <v>1023</v>
      </c>
      <c r="D476" s="139" t="s">
        <v>721</v>
      </c>
      <c r="E476" s="141" t="s">
        <v>1033</v>
      </c>
      <c r="F476" s="33" t="s">
        <v>956</v>
      </c>
      <c r="G476" s="134" t="s">
        <v>809</v>
      </c>
      <c r="H476" s="48">
        <v>32000</v>
      </c>
      <c r="I476" s="48">
        <v>918.4</v>
      </c>
      <c r="J476" s="48">
        <v>972.8</v>
      </c>
      <c r="K476" s="135">
        <v>0</v>
      </c>
      <c r="L476" s="48">
        <v>0</v>
      </c>
      <c r="M476" s="48">
        <v>25</v>
      </c>
      <c r="N476" s="135">
        <v>7287.3</v>
      </c>
      <c r="O476" s="48">
        <f t="shared" si="22"/>
        <v>9203.5</v>
      </c>
      <c r="P476" s="48">
        <f t="shared" si="21"/>
        <v>32000</v>
      </c>
      <c r="Q476" s="48">
        <f t="shared" si="23"/>
        <v>22796.5</v>
      </c>
    </row>
    <row r="477" spans="1:17" ht="21.95" customHeight="1" x14ac:dyDescent="0.25">
      <c r="A477" s="132">
        <v>466</v>
      </c>
      <c r="B477" s="136" t="s">
        <v>342</v>
      </c>
      <c r="C477" s="137" t="s">
        <v>457</v>
      </c>
      <c r="D477" s="139" t="s">
        <v>721</v>
      </c>
      <c r="E477" s="141" t="s">
        <v>1033</v>
      </c>
      <c r="F477" s="33" t="s">
        <v>950</v>
      </c>
      <c r="G477" s="134" t="s">
        <v>809</v>
      </c>
      <c r="H477" s="48">
        <v>31500</v>
      </c>
      <c r="I477" s="48">
        <v>904.05</v>
      </c>
      <c r="J477" s="48">
        <v>957.6</v>
      </c>
      <c r="K477" s="135">
        <v>2380.2399999999998</v>
      </c>
      <c r="L477" s="48">
        <v>0</v>
      </c>
      <c r="M477" s="48">
        <v>25</v>
      </c>
      <c r="N477" s="135">
        <v>50</v>
      </c>
      <c r="O477" s="48">
        <f t="shared" si="22"/>
        <v>4316.8899999999994</v>
      </c>
      <c r="P477" s="48">
        <f t="shared" si="21"/>
        <v>31500</v>
      </c>
      <c r="Q477" s="48">
        <f t="shared" si="23"/>
        <v>27183.11</v>
      </c>
    </row>
    <row r="478" spans="1:17" ht="21.95" customHeight="1" x14ac:dyDescent="0.25">
      <c r="A478" s="132">
        <v>467</v>
      </c>
      <c r="B478" s="138" t="s">
        <v>53</v>
      </c>
      <c r="C478" s="139" t="s">
        <v>457</v>
      </c>
      <c r="D478" s="139" t="s">
        <v>721</v>
      </c>
      <c r="E478" s="141" t="s">
        <v>1033</v>
      </c>
      <c r="F478" s="33" t="s">
        <v>950</v>
      </c>
      <c r="G478" s="134" t="s">
        <v>806</v>
      </c>
      <c r="H478" s="48">
        <v>26250</v>
      </c>
      <c r="I478" s="48">
        <v>753.38</v>
      </c>
      <c r="J478" s="48">
        <v>798</v>
      </c>
      <c r="K478" s="135">
        <v>0</v>
      </c>
      <c r="L478" s="48">
        <v>0</v>
      </c>
      <c r="M478" s="48">
        <v>25</v>
      </c>
      <c r="N478" s="135">
        <v>1050</v>
      </c>
      <c r="O478" s="48">
        <f t="shared" si="22"/>
        <v>2626.38</v>
      </c>
      <c r="P478" s="48">
        <f t="shared" si="21"/>
        <v>26250</v>
      </c>
      <c r="Q478" s="48">
        <f t="shared" si="23"/>
        <v>23623.62</v>
      </c>
    </row>
    <row r="479" spans="1:17" ht="21.95" customHeight="1" x14ac:dyDescent="0.25">
      <c r="A479" s="132">
        <v>468</v>
      </c>
      <c r="B479" s="138" t="s">
        <v>300</v>
      </c>
      <c r="C479" s="139" t="s">
        <v>501</v>
      </c>
      <c r="D479" s="139" t="s">
        <v>721</v>
      </c>
      <c r="E479" s="141" t="s">
        <v>1033</v>
      </c>
      <c r="F479" s="33" t="s">
        <v>956</v>
      </c>
      <c r="G479" s="134" t="s">
        <v>806</v>
      </c>
      <c r="H479" s="48">
        <v>57067.49</v>
      </c>
      <c r="I479" s="48">
        <v>1637.84</v>
      </c>
      <c r="J479" s="48">
        <v>1734.85</v>
      </c>
      <c r="K479" s="135">
        <v>0</v>
      </c>
      <c r="L479" s="48">
        <v>2934.84</v>
      </c>
      <c r="M479" s="48">
        <v>25</v>
      </c>
      <c r="N479" s="135">
        <v>2550</v>
      </c>
      <c r="O479" s="48">
        <f t="shared" si="22"/>
        <v>8882.5299999999988</v>
      </c>
      <c r="P479" s="48">
        <f t="shared" si="21"/>
        <v>57067.49</v>
      </c>
      <c r="Q479" s="48">
        <f t="shared" si="23"/>
        <v>48184.959999999999</v>
      </c>
    </row>
    <row r="480" spans="1:17" ht="21.95" customHeight="1" x14ac:dyDescent="0.25">
      <c r="A480" s="132">
        <v>469</v>
      </c>
      <c r="B480" s="136" t="s">
        <v>100</v>
      </c>
      <c r="C480" s="137" t="s">
        <v>565</v>
      </c>
      <c r="D480" s="139" t="s">
        <v>721</v>
      </c>
      <c r="E480" s="141" t="s">
        <v>1033</v>
      </c>
      <c r="F480" s="33" t="s">
        <v>956</v>
      </c>
      <c r="G480" s="134" t="s">
        <v>809</v>
      </c>
      <c r="H480" s="48">
        <v>49725</v>
      </c>
      <c r="I480" s="48">
        <v>1427.11</v>
      </c>
      <c r="J480" s="48">
        <v>1511.64</v>
      </c>
      <c r="K480" s="135">
        <v>0</v>
      </c>
      <c r="L480" s="48">
        <v>1815.19</v>
      </c>
      <c r="M480" s="48">
        <v>25</v>
      </c>
      <c r="N480" s="135">
        <v>0</v>
      </c>
      <c r="O480" s="48">
        <f t="shared" si="22"/>
        <v>4778.9400000000005</v>
      </c>
      <c r="P480" s="48">
        <f t="shared" si="21"/>
        <v>49725</v>
      </c>
      <c r="Q480" s="48">
        <f t="shared" si="23"/>
        <v>44946.06</v>
      </c>
    </row>
    <row r="481" spans="1:17" ht="21.95" customHeight="1" x14ac:dyDescent="0.25">
      <c r="A481" s="132">
        <v>470</v>
      </c>
      <c r="B481" s="136" t="s">
        <v>332</v>
      </c>
      <c r="C481" s="137" t="s">
        <v>768</v>
      </c>
      <c r="D481" s="139" t="s">
        <v>721</v>
      </c>
      <c r="E481" s="141" t="s">
        <v>1033</v>
      </c>
      <c r="F481" s="33" t="s">
        <v>950</v>
      </c>
      <c r="G481" s="134" t="s">
        <v>809</v>
      </c>
      <c r="H481" s="48">
        <v>16500</v>
      </c>
      <c r="I481" s="48">
        <v>473.55</v>
      </c>
      <c r="J481" s="48">
        <v>501.6</v>
      </c>
      <c r="K481" s="135">
        <v>0</v>
      </c>
      <c r="L481" s="48">
        <v>0</v>
      </c>
      <c r="M481" s="48">
        <v>25</v>
      </c>
      <c r="N481" s="135">
        <v>3533.17</v>
      </c>
      <c r="O481" s="48">
        <f t="shared" si="22"/>
        <v>4533.32</v>
      </c>
      <c r="P481" s="48">
        <f t="shared" si="21"/>
        <v>16500</v>
      </c>
      <c r="Q481" s="48">
        <f t="shared" si="23"/>
        <v>11966.68</v>
      </c>
    </row>
    <row r="482" spans="1:17" ht="21.95" customHeight="1" x14ac:dyDescent="0.25">
      <c r="A482" s="132">
        <v>471</v>
      </c>
      <c r="B482" s="136" t="s">
        <v>227</v>
      </c>
      <c r="C482" s="137" t="s">
        <v>768</v>
      </c>
      <c r="D482" s="139" t="s">
        <v>721</v>
      </c>
      <c r="E482" s="141" t="s">
        <v>1033</v>
      </c>
      <c r="F482" s="33" t="s">
        <v>956</v>
      </c>
      <c r="G482" s="134" t="s">
        <v>809</v>
      </c>
      <c r="H482" s="48">
        <v>50000</v>
      </c>
      <c r="I482" s="48">
        <v>1435</v>
      </c>
      <c r="J482" s="48">
        <v>1520</v>
      </c>
      <c r="K482" s="135">
        <v>1190.1199999999999</v>
      </c>
      <c r="L482" s="48">
        <v>1675.48</v>
      </c>
      <c r="M482" s="48">
        <v>25</v>
      </c>
      <c r="N482" s="135">
        <v>5609.47</v>
      </c>
      <c r="O482" s="48">
        <f t="shared" si="22"/>
        <v>11455.07</v>
      </c>
      <c r="P482" s="48">
        <f t="shared" si="21"/>
        <v>50000</v>
      </c>
      <c r="Q482" s="48">
        <f t="shared" si="23"/>
        <v>38544.93</v>
      </c>
    </row>
    <row r="483" spans="1:17" ht="21.95" customHeight="1" x14ac:dyDescent="0.25">
      <c r="A483" s="132">
        <v>472</v>
      </c>
      <c r="B483" s="136" t="s">
        <v>330</v>
      </c>
      <c r="C483" s="137" t="s">
        <v>768</v>
      </c>
      <c r="D483" s="139" t="s">
        <v>721</v>
      </c>
      <c r="E483" s="141" t="s">
        <v>1033</v>
      </c>
      <c r="F483" s="33" t="s">
        <v>950</v>
      </c>
      <c r="G483" s="134" t="s">
        <v>809</v>
      </c>
      <c r="H483" s="48">
        <v>23100</v>
      </c>
      <c r="I483" s="48">
        <v>662.97</v>
      </c>
      <c r="J483" s="48">
        <v>702.24</v>
      </c>
      <c r="K483" s="135">
        <v>0</v>
      </c>
      <c r="L483" s="48">
        <v>0</v>
      </c>
      <c r="M483" s="48">
        <v>25</v>
      </c>
      <c r="N483" s="135">
        <v>639</v>
      </c>
      <c r="O483" s="48">
        <f t="shared" si="22"/>
        <v>2029.21</v>
      </c>
      <c r="P483" s="48">
        <f t="shared" si="21"/>
        <v>23100</v>
      </c>
      <c r="Q483" s="48">
        <f t="shared" si="23"/>
        <v>21070.79</v>
      </c>
    </row>
    <row r="484" spans="1:17" ht="21.95" customHeight="1" x14ac:dyDescent="0.25">
      <c r="A484" s="132">
        <v>473</v>
      </c>
      <c r="B484" s="136" t="s">
        <v>281</v>
      </c>
      <c r="C484" s="137" t="s">
        <v>768</v>
      </c>
      <c r="D484" s="139" t="s">
        <v>721</v>
      </c>
      <c r="E484" s="141" t="s">
        <v>1033</v>
      </c>
      <c r="F484" s="33" t="s">
        <v>956</v>
      </c>
      <c r="G484" s="134" t="s">
        <v>806</v>
      </c>
      <c r="H484" s="48">
        <v>19746.099999999999</v>
      </c>
      <c r="I484" s="48">
        <v>566.71</v>
      </c>
      <c r="J484" s="48">
        <v>600.28</v>
      </c>
      <c r="K484" s="135">
        <v>1190.1199999999999</v>
      </c>
      <c r="L484" s="48">
        <v>0</v>
      </c>
      <c r="M484" s="48">
        <v>25</v>
      </c>
      <c r="N484" s="135">
        <v>50</v>
      </c>
      <c r="O484" s="48">
        <f t="shared" si="22"/>
        <v>2432.1099999999997</v>
      </c>
      <c r="P484" s="48">
        <f t="shared" si="21"/>
        <v>19746.099999999999</v>
      </c>
      <c r="Q484" s="48">
        <f t="shared" si="23"/>
        <v>17313.989999999998</v>
      </c>
    </row>
    <row r="485" spans="1:17" ht="21.95" customHeight="1" x14ac:dyDescent="0.25">
      <c r="A485" s="132">
        <v>474</v>
      </c>
      <c r="B485" s="136" t="s">
        <v>409</v>
      </c>
      <c r="C485" s="137" t="s">
        <v>768</v>
      </c>
      <c r="D485" s="139" t="s">
        <v>721</v>
      </c>
      <c r="E485" s="141" t="s">
        <v>1033</v>
      </c>
      <c r="F485" s="33" t="s">
        <v>950</v>
      </c>
      <c r="G485" s="134" t="s">
        <v>809</v>
      </c>
      <c r="H485" s="48">
        <v>23362.5</v>
      </c>
      <c r="I485" s="48">
        <v>670.5</v>
      </c>
      <c r="J485" s="48">
        <v>710.22</v>
      </c>
      <c r="K485" s="135">
        <v>0</v>
      </c>
      <c r="L485" s="48">
        <v>0</v>
      </c>
      <c r="M485" s="48">
        <v>25</v>
      </c>
      <c r="N485" s="135">
        <v>3832.98</v>
      </c>
      <c r="O485" s="48">
        <f t="shared" si="22"/>
        <v>5238.7</v>
      </c>
      <c r="P485" s="48">
        <f t="shared" si="21"/>
        <v>23362.5</v>
      </c>
      <c r="Q485" s="48">
        <f t="shared" si="23"/>
        <v>18123.8</v>
      </c>
    </row>
    <row r="486" spans="1:17" ht="21.95" customHeight="1" x14ac:dyDescent="0.25">
      <c r="A486" s="132">
        <v>475</v>
      </c>
      <c r="B486" s="136" t="s">
        <v>376</v>
      </c>
      <c r="C486" s="137" t="s">
        <v>768</v>
      </c>
      <c r="D486" s="139" t="s">
        <v>721</v>
      </c>
      <c r="E486" s="141" t="s">
        <v>1033</v>
      </c>
      <c r="F486" s="33" t="s">
        <v>956</v>
      </c>
      <c r="G486" s="134" t="s">
        <v>809</v>
      </c>
      <c r="H486" s="48">
        <v>20795.45</v>
      </c>
      <c r="I486" s="48">
        <v>596.83000000000004</v>
      </c>
      <c r="J486" s="48">
        <v>632.17999999999995</v>
      </c>
      <c r="K486" s="135">
        <v>0</v>
      </c>
      <c r="L486" s="48">
        <v>0</v>
      </c>
      <c r="M486" s="48">
        <v>25</v>
      </c>
      <c r="N486" s="135">
        <v>3095.26</v>
      </c>
      <c r="O486" s="48">
        <f t="shared" si="22"/>
        <v>4349.2700000000004</v>
      </c>
      <c r="P486" s="48">
        <f t="shared" si="21"/>
        <v>20795.45</v>
      </c>
      <c r="Q486" s="48">
        <f t="shared" si="23"/>
        <v>16446.18</v>
      </c>
    </row>
    <row r="487" spans="1:17" ht="21.95" customHeight="1" x14ac:dyDescent="0.25">
      <c r="A487" s="132">
        <v>476</v>
      </c>
      <c r="B487" s="136" t="s">
        <v>419</v>
      </c>
      <c r="C487" s="137" t="s">
        <v>489</v>
      </c>
      <c r="D487" s="139" t="s">
        <v>721</v>
      </c>
      <c r="E487" s="141" t="s">
        <v>1033</v>
      </c>
      <c r="F487" s="33" t="s">
        <v>956</v>
      </c>
      <c r="G487" s="134" t="s">
        <v>806</v>
      </c>
      <c r="H487" s="48">
        <v>35000</v>
      </c>
      <c r="I487" s="48">
        <v>1004.5</v>
      </c>
      <c r="J487" s="48">
        <v>1064</v>
      </c>
      <c r="K487" s="135">
        <v>0</v>
      </c>
      <c r="L487" s="48">
        <v>0</v>
      </c>
      <c r="M487" s="48">
        <v>25</v>
      </c>
      <c r="N487" s="135">
        <v>13559.08</v>
      </c>
      <c r="O487" s="48">
        <f t="shared" si="22"/>
        <v>15652.58</v>
      </c>
      <c r="P487" s="48">
        <f t="shared" si="21"/>
        <v>35000</v>
      </c>
      <c r="Q487" s="48">
        <f t="shared" si="23"/>
        <v>19347.419999999998</v>
      </c>
    </row>
    <row r="488" spans="1:17" ht="21.95" customHeight="1" x14ac:dyDescent="0.25">
      <c r="A488" s="132">
        <v>477</v>
      </c>
      <c r="B488" s="136" t="s">
        <v>207</v>
      </c>
      <c r="C488" s="137" t="s">
        <v>1034</v>
      </c>
      <c r="D488" s="139" t="s">
        <v>721</v>
      </c>
      <c r="E488" s="141" t="s">
        <v>1033</v>
      </c>
      <c r="F488" s="33" t="s">
        <v>956</v>
      </c>
      <c r="G488" s="134" t="s">
        <v>809</v>
      </c>
      <c r="H488" s="48">
        <v>24570</v>
      </c>
      <c r="I488" s="48">
        <v>705.16</v>
      </c>
      <c r="J488" s="48">
        <v>746.93</v>
      </c>
      <c r="K488" s="135">
        <v>0</v>
      </c>
      <c r="L488" s="48">
        <v>0</v>
      </c>
      <c r="M488" s="48">
        <v>25</v>
      </c>
      <c r="N488" s="135">
        <v>10212.98</v>
      </c>
      <c r="O488" s="48">
        <f t="shared" si="22"/>
        <v>11690.07</v>
      </c>
      <c r="P488" s="48">
        <f t="shared" si="21"/>
        <v>24570</v>
      </c>
      <c r="Q488" s="48">
        <f t="shared" si="23"/>
        <v>12879.93</v>
      </c>
    </row>
    <row r="489" spans="1:17" ht="21.95" customHeight="1" x14ac:dyDescent="0.25">
      <c r="A489" s="132">
        <v>478</v>
      </c>
      <c r="B489" s="142" t="s">
        <v>523</v>
      </c>
      <c r="C489" s="137" t="s">
        <v>524</v>
      </c>
      <c r="D489" s="139" t="s">
        <v>721</v>
      </c>
      <c r="E489" s="141" t="s">
        <v>1033</v>
      </c>
      <c r="F489" s="33" t="s">
        <v>954</v>
      </c>
      <c r="G489" s="134" t="s">
        <v>809</v>
      </c>
      <c r="H489" s="48">
        <v>30000</v>
      </c>
      <c r="I489" s="48">
        <v>861</v>
      </c>
      <c r="J489" s="48">
        <v>912</v>
      </c>
      <c r="K489" s="135">
        <v>0</v>
      </c>
      <c r="L489" s="48">
        <v>0</v>
      </c>
      <c r="M489" s="48">
        <v>25</v>
      </c>
      <c r="N489" s="135">
        <v>0</v>
      </c>
      <c r="O489" s="48">
        <f t="shared" si="22"/>
        <v>1798</v>
      </c>
      <c r="P489" s="48">
        <f t="shared" si="21"/>
        <v>30000</v>
      </c>
      <c r="Q489" s="48">
        <f t="shared" si="23"/>
        <v>28202</v>
      </c>
    </row>
    <row r="490" spans="1:17" ht="21.95" customHeight="1" x14ac:dyDescent="0.25">
      <c r="A490" s="132">
        <v>479</v>
      </c>
      <c r="B490" s="136" t="s">
        <v>303</v>
      </c>
      <c r="C490" s="133" t="s">
        <v>433</v>
      </c>
      <c r="D490" s="139" t="s">
        <v>721</v>
      </c>
      <c r="E490" s="141" t="s">
        <v>1033</v>
      </c>
      <c r="F490" s="33" t="s">
        <v>956</v>
      </c>
      <c r="G490" s="134" t="s">
        <v>809</v>
      </c>
      <c r="H490" s="48">
        <v>25593.75</v>
      </c>
      <c r="I490" s="48">
        <v>734.54</v>
      </c>
      <c r="J490" s="48">
        <v>778.05</v>
      </c>
      <c r="K490" s="135">
        <v>0</v>
      </c>
      <c r="L490" s="48">
        <v>0</v>
      </c>
      <c r="M490" s="48">
        <v>25</v>
      </c>
      <c r="N490" s="135">
        <v>3542.72</v>
      </c>
      <c r="O490" s="48">
        <f t="shared" si="22"/>
        <v>5080.3099999999995</v>
      </c>
      <c r="P490" s="48">
        <f t="shared" si="21"/>
        <v>25593.75</v>
      </c>
      <c r="Q490" s="48">
        <f t="shared" si="23"/>
        <v>20513.440000000002</v>
      </c>
    </row>
    <row r="491" spans="1:17" ht="21.95" customHeight="1" x14ac:dyDescent="0.25">
      <c r="A491" s="132">
        <v>480</v>
      </c>
      <c r="B491" s="136" t="s">
        <v>408</v>
      </c>
      <c r="C491" s="133" t="s">
        <v>433</v>
      </c>
      <c r="D491" s="139" t="s">
        <v>721</v>
      </c>
      <c r="E491" s="141" t="s">
        <v>1033</v>
      </c>
      <c r="F491" s="33" t="s">
        <v>956</v>
      </c>
      <c r="G491" s="134" t="s">
        <v>809</v>
      </c>
      <c r="H491" s="48">
        <v>28612.5</v>
      </c>
      <c r="I491" s="48">
        <v>821.18</v>
      </c>
      <c r="J491" s="48">
        <v>869.82</v>
      </c>
      <c r="K491" s="135">
        <v>0</v>
      </c>
      <c r="L491" s="48">
        <v>0</v>
      </c>
      <c r="M491" s="48">
        <v>25</v>
      </c>
      <c r="N491" s="135">
        <v>3714.71</v>
      </c>
      <c r="O491" s="48">
        <f t="shared" si="22"/>
        <v>5430.71</v>
      </c>
      <c r="P491" s="48">
        <f t="shared" si="21"/>
        <v>28612.5</v>
      </c>
      <c r="Q491" s="48">
        <f t="shared" si="23"/>
        <v>23181.79</v>
      </c>
    </row>
    <row r="492" spans="1:17" ht="21.95" customHeight="1" x14ac:dyDescent="0.25">
      <c r="A492" s="132">
        <v>481</v>
      </c>
      <c r="B492" s="136" t="s">
        <v>70</v>
      </c>
      <c r="C492" s="137" t="s">
        <v>436</v>
      </c>
      <c r="D492" s="139" t="s">
        <v>721</v>
      </c>
      <c r="E492" s="141" t="s">
        <v>1033</v>
      </c>
      <c r="F492" s="33" t="s">
        <v>956</v>
      </c>
      <c r="G492" s="134" t="s">
        <v>806</v>
      </c>
      <c r="H492" s="48">
        <v>18700</v>
      </c>
      <c r="I492" s="48">
        <v>536.69000000000005</v>
      </c>
      <c r="J492" s="48">
        <v>568.48</v>
      </c>
      <c r="K492" s="135">
        <v>0</v>
      </c>
      <c r="L492" s="48">
        <v>0</v>
      </c>
      <c r="M492" s="48">
        <v>25</v>
      </c>
      <c r="N492" s="135">
        <v>0</v>
      </c>
      <c r="O492" s="48">
        <f t="shared" si="22"/>
        <v>1130.17</v>
      </c>
      <c r="P492" s="48">
        <f t="shared" si="21"/>
        <v>18700</v>
      </c>
      <c r="Q492" s="48">
        <f t="shared" si="23"/>
        <v>17569.830000000002</v>
      </c>
    </row>
    <row r="493" spans="1:17" ht="21.95" customHeight="1" x14ac:dyDescent="0.25">
      <c r="A493" s="132">
        <v>482</v>
      </c>
      <c r="B493" s="136" t="s">
        <v>335</v>
      </c>
      <c r="C493" s="137" t="s">
        <v>444</v>
      </c>
      <c r="D493" s="139" t="s">
        <v>721</v>
      </c>
      <c r="E493" s="141" t="s">
        <v>1033</v>
      </c>
      <c r="F493" s="33" t="s">
        <v>956</v>
      </c>
      <c r="G493" s="134" t="s">
        <v>806</v>
      </c>
      <c r="H493" s="48">
        <v>18782.5</v>
      </c>
      <c r="I493" s="48">
        <v>539.05999999999995</v>
      </c>
      <c r="J493" s="48">
        <v>570.99</v>
      </c>
      <c r="K493" s="135">
        <v>1190.1199999999999</v>
      </c>
      <c r="L493" s="48">
        <v>0</v>
      </c>
      <c r="M493" s="48">
        <v>25</v>
      </c>
      <c r="N493" s="135">
        <v>4600.34</v>
      </c>
      <c r="O493" s="48">
        <f t="shared" si="22"/>
        <v>6925.51</v>
      </c>
      <c r="P493" s="48">
        <f t="shared" si="21"/>
        <v>18782.5</v>
      </c>
      <c r="Q493" s="48">
        <f t="shared" si="23"/>
        <v>11856.99</v>
      </c>
    </row>
    <row r="494" spans="1:17" ht="21.95" customHeight="1" x14ac:dyDescent="0.25">
      <c r="A494" s="132">
        <v>483</v>
      </c>
      <c r="B494" s="136" t="s">
        <v>312</v>
      </c>
      <c r="C494" s="137" t="s">
        <v>464</v>
      </c>
      <c r="D494" s="139" t="s">
        <v>721</v>
      </c>
      <c r="E494" s="141" t="s">
        <v>1033</v>
      </c>
      <c r="F494" s="33" t="s">
        <v>956</v>
      </c>
      <c r="G494" s="134" t="s">
        <v>806</v>
      </c>
      <c r="H494" s="48">
        <v>30187.5</v>
      </c>
      <c r="I494" s="48">
        <v>866.38</v>
      </c>
      <c r="J494" s="48">
        <v>917.7</v>
      </c>
      <c r="K494" s="135">
        <v>1190.1199999999999</v>
      </c>
      <c r="L494" s="48">
        <v>0</v>
      </c>
      <c r="M494" s="48">
        <v>25</v>
      </c>
      <c r="N494" s="135">
        <v>9147.7400000000016</v>
      </c>
      <c r="O494" s="48">
        <f t="shared" si="22"/>
        <v>12146.940000000002</v>
      </c>
      <c r="P494" s="48">
        <f t="shared" si="21"/>
        <v>30187.5</v>
      </c>
      <c r="Q494" s="48">
        <f t="shared" si="23"/>
        <v>18040.559999999998</v>
      </c>
    </row>
    <row r="495" spans="1:17" ht="21.95" customHeight="1" x14ac:dyDescent="0.25">
      <c r="A495" s="132">
        <v>484</v>
      </c>
      <c r="B495" s="136" t="s">
        <v>727</v>
      </c>
      <c r="C495" s="137" t="s">
        <v>434</v>
      </c>
      <c r="D495" s="139" t="s">
        <v>721</v>
      </c>
      <c r="E495" s="141" t="s">
        <v>1033</v>
      </c>
      <c r="F495" s="33" t="s">
        <v>956</v>
      </c>
      <c r="G495" s="134" t="s">
        <v>806</v>
      </c>
      <c r="H495" s="48">
        <v>31500</v>
      </c>
      <c r="I495" s="48">
        <v>904.05</v>
      </c>
      <c r="J495" s="48">
        <v>957.6</v>
      </c>
      <c r="K495" s="135">
        <v>1190.1199999999999</v>
      </c>
      <c r="L495" s="48">
        <v>0</v>
      </c>
      <c r="M495" s="48">
        <v>25</v>
      </c>
      <c r="N495" s="135">
        <v>1767</v>
      </c>
      <c r="O495" s="48">
        <f t="shared" si="22"/>
        <v>4843.7700000000004</v>
      </c>
      <c r="P495" s="48">
        <f t="shared" si="21"/>
        <v>31500</v>
      </c>
      <c r="Q495" s="48">
        <f t="shared" si="23"/>
        <v>26656.23</v>
      </c>
    </row>
    <row r="496" spans="1:17" ht="21.95" customHeight="1" x14ac:dyDescent="0.25">
      <c r="A496" s="132">
        <v>485</v>
      </c>
      <c r="B496" s="142" t="s">
        <v>94</v>
      </c>
      <c r="C496" s="137" t="s">
        <v>434</v>
      </c>
      <c r="D496" s="139" t="s">
        <v>721</v>
      </c>
      <c r="E496" s="141" t="s">
        <v>1033</v>
      </c>
      <c r="F496" s="33" t="s">
        <v>956</v>
      </c>
      <c r="G496" s="134" t="s">
        <v>806</v>
      </c>
      <c r="H496" s="48">
        <v>45000</v>
      </c>
      <c r="I496" s="48">
        <v>1291.5</v>
      </c>
      <c r="J496" s="48">
        <v>1368</v>
      </c>
      <c r="K496" s="135">
        <v>1190.1199999999999</v>
      </c>
      <c r="L496" s="48">
        <v>969.81</v>
      </c>
      <c r="M496" s="48">
        <v>25</v>
      </c>
      <c r="N496" s="135">
        <v>2317.5700000000002</v>
      </c>
      <c r="O496" s="48">
        <f t="shared" si="22"/>
        <v>7162</v>
      </c>
      <c r="P496" s="48">
        <f t="shared" si="21"/>
        <v>45000</v>
      </c>
      <c r="Q496" s="48">
        <f t="shared" si="23"/>
        <v>37838</v>
      </c>
    </row>
    <row r="497" spans="1:17" ht="21.95" customHeight="1" x14ac:dyDescent="0.25">
      <c r="A497" s="132">
        <v>486</v>
      </c>
      <c r="B497" s="138" t="s">
        <v>155</v>
      </c>
      <c r="C497" s="139" t="s">
        <v>441</v>
      </c>
      <c r="D497" s="139" t="s">
        <v>721</v>
      </c>
      <c r="E497" s="141" t="s">
        <v>512</v>
      </c>
      <c r="F497" s="33" t="s">
        <v>956</v>
      </c>
      <c r="G497" s="134" t="s">
        <v>809</v>
      </c>
      <c r="H497" s="48">
        <v>61610</v>
      </c>
      <c r="I497" s="48">
        <v>1768.21</v>
      </c>
      <c r="J497" s="48">
        <v>1872.94</v>
      </c>
      <c r="K497" s="135">
        <v>2380.2399999999998</v>
      </c>
      <c r="L497" s="48">
        <v>3313.6</v>
      </c>
      <c r="M497" s="48">
        <v>25</v>
      </c>
      <c r="N497" s="135">
        <v>0</v>
      </c>
      <c r="O497" s="48">
        <f t="shared" si="22"/>
        <v>9359.99</v>
      </c>
      <c r="P497" s="48">
        <f t="shared" ref="P497:P561" si="24">H497</f>
        <v>61610</v>
      </c>
      <c r="Q497" s="48">
        <f t="shared" si="23"/>
        <v>52250.01</v>
      </c>
    </row>
    <row r="498" spans="1:17" ht="21.95" customHeight="1" x14ac:dyDescent="0.25">
      <c r="A498" s="132">
        <v>487</v>
      </c>
      <c r="B498" s="136" t="s">
        <v>545</v>
      </c>
      <c r="C498" s="137" t="s">
        <v>436</v>
      </c>
      <c r="D498" s="139" t="s">
        <v>721</v>
      </c>
      <c r="E498" s="141" t="s">
        <v>512</v>
      </c>
      <c r="F498" s="33" t="s">
        <v>954</v>
      </c>
      <c r="G498" s="134" t="s">
        <v>809</v>
      </c>
      <c r="H498" s="48">
        <v>35000</v>
      </c>
      <c r="I498" s="48">
        <v>1004.5</v>
      </c>
      <c r="J498" s="48">
        <v>1064</v>
      </c>
      <c r="K498" s="135">
        <v>0</v>
      </c>
      <c r="L498" s="48">
        <v>0</v>
      </c>
      <c r="M498" s="48">
        <v>25</v>
      </c>
      <c r="N498" s="135">
        <v>0</v>
      </c>
      <c r="O498" s="48">
        <f t="shared" si="22"/>
        <v>2093.5</v>
      </c>
      <c r="P498" s="48">
        <f t="shared" si="24"/>
        <v>35000</v>
      </c>
      <c r="Q498" s="48">
        <f t="shared" si="23"/>
        <v>32906.5</v>
      </c>
    </row>
    <row r="499" spans="1:17" ht="21.95" customHeight="1" x14ac:dyDescent="0.25">
      <c r="A499" s="132">
        <v>488</v>
      </c>
      <c r="B499" s="138" t="s">
        <v>92</v>
      </c>
      <c r="C499" s="139" t="s">
        <v>439</v>
      </c>
      <c r="D499" s="139" t="s">
        <v>721</v>
      </c>
      <c r="E499" s="141" t="s">
        <v>1035</v>
      </c>
      <c r="F499" s="33" t="s">
        <v>954</v>
      </c>
      <c r="G499" s="134" t="s">
        <v>809</v>
      </c>
      <c r="H499" s="48">
        <v>10000</v>
      </c>
      <c r="I499" s="48">
        <v>287</v>
      </c>
      <c r="J499" s="48">
        <v>304</v>
      </c>
      <c r="K499" s="135">
        <v>0</v>
      </c>
      <c r="L499" s="48">
        <v>0</v>
      </c>
      <c r="M499" s="48">
        <v>25</v>
      </c>
      <c r="N499" s="135">
        <v>0</v>
      </c>
      <c r="O499" s="48">
        <f t="shared" si="22"/>
        <v>616</v>
      </c>
      <c r="P499" s="48">
        <f t="shared" si="24"/>
        <v>10000</v>
      </c>
      <c r="Q499" s="48">
        <f t="shared" si="23"/>
        <v>9384</v>
      </c>
    </row>
    <row r="500" spans="1:17" ht="21.95" customHeight="1" x14ac:dyDescent="0.25">
      <c r="A500" s="132">
        <v>489</v>
      </c>
      <c r="B500" s="136" t="s">
        <v>133</v>
      </c>
      <c r="C500" s="137" t="s">
        <v>439</v>
      </c>
      <c r="D500" s="139" t="s">
        <v>721</v>
      </c>
      <c r="E500" s="141" t="s">
        <v>1035</v>
      </c>
      <c r="F500" s="33" t="s">
        <v>954</v>
      </c>
      <c r="G500" s="134" t="s">
        <v>809</v>
      </c>
      <c r="H500" s="48">
        <v>10000</v>
      </c>
      <c r="I500" s="48">
        <v>287</v>
      </c>
      <c r="J500" s="48">
        <v>304</v>
      </c>
      <c r="K500" s="135">
        <v>0</v>
      </c>
      <c r="L500" s="48">
        <v>0</v>
      </c>
      <c r="M500" s="48">
        <v>25</v>
      </c>
      <c r="N500" s="135">
        <v>0</v>
      </c>
      <c r="O500" s="48">
        <f t="shared" si="22"/>
        <v>616</v>
      </c>
      <c r="P500" s="48">
        <f t="shared" si="24"/>
        <v>10000</v>
      </c>
      <c r="Q500" s="48">
        <f t="shared" si="23"/>
        <v>9384</v>
      </c>
    </row>
    <row r="501" spans="1:17" ht="21.95" customHeight="1" x14ac:dyDescent="0.25">
      <c r="A501" s="132">
        <v>490</v>
      </c>
      <c r="B501" s="138" t="s">
        <v>1036</v>
      </c>
      <c r="C501" s="139" t="s">
        <v>477</v>
      </c>
      <c r="D501" s="139" t="s">
        <v>721</v>
      </c>
      <c r="E501" s="140" t="s">
        <v>1037</v>
      </c>
      <c r="F501" s="33" t="s">
        <v>950</v>
      </c>
      <c r="G501" s="134" t="s">
        <v>809</v>
      </c>
      <c r="H501" s="48">
        <v>60000</v>
      </c>
      <c r="I501" s="48">
        <v>1722</v>
      </c>
      <c r="J501" s="48">
        <v>1824</v>
      </c>
      <c r="K501" s="135">
        <v>0</v>
      </c>
      <c r="L501" s="48">
        <v>3486.68</v>
      </c>
      <c r="M501" s="48">
        <v>25</v>
      </c>
      <c r="N501" s="135">
        <v>0</v>
      </c>
      <c r="O501" s="48">
        <f t="shared" si="22"/>
        <v>7057.68</v>
      </c>
      <c r="P501" s="48">
        <f t="shared" si="24"/>
        <v>60000</v>
      </c>
      <c r="Q501" s="48">
        <f t="shared" si="23"/>
        <v>52942.32</v>
      </c>
    </row>
    <row r="502" spans="1:17" ht="21.95" customHeight="1" x14ac:dyDescent="0.25">
      <c r="A502" s="132">
        <v>491</v>
      </c>
      <c r="B502" s="138" t="s">
        <v>592</v>
      </c>
      <c r="C502" s="139" t="s">
        <v>484</v>
      </c>
      <c r="D502" s="139" t="s">
        <v>721</v>
      </c>
      <c r="E502" s="140" t="s">
        <v>1037</v>
      </c>
      <c r="F502" s="33" t="s">
        <v>954</v>
      </c>
      <c r="G502" s="134" t="s">
        <v>806</v>
      </c>
      <c r="H502" s="48">
        <v>65000</v>
      </c>
      <c r="I502" s="48">
        <v>1865.5</v>
      </c>
      <c r="J502" s="48">
        <v>1976</v>
      </c>
      <c r="K502" s="135">
        <v>0</v>
      </c>
      <c r="L502" s="48">
        <v>0</v>
      </c>
      <c r="M502" s="48">
        <v>25</v>
      </c>
      <c r="N502" s="135">
        <v>0</v>
      </c>
      <c r="O502" s="48">
        <f t="shared" si="22"/>
        <v>3866.5</v>
      </c>
      <c r="P502" s="48">
        <f t="shared" si="24"/>
        <v>65000</v>
      </c>
      <c r="Q502" s="48">
        <f t="shared" si="23"/>
        <v>61133.5</v>
      </c>
    </row>
    <row r="503" spans="1:17" ht="21.95" customHeight="1" x14ac:dyDescent="0.25">
      <c r="A503" s="132">
        <v>492</v>
      </c>
      <c r="B503" s="136" t="s">
        <v>426</v>
      </c>
      <c r="C503" s="137" t="s">
        <v>768</v>
      </c>
      <c r="D503" s="139" t="s">
        <v>721</v>
      </c>
      <c r="E503" s="140" t="s">
        <v>1037</v>
      </c>
      <c r="F503" s="33" t="s">
        <v>956</v>
      </c>
      <c r="G503" s="134" t="s">
        <v>806</v>
      </c>
      <c r="H503" s="48">
        <v>22000</v>
      </c>
      <c r="I503" s="48">
        <v>631.4</v>
      </c>
      <c r="J503" s="48">
        <v>668.8</v>
      </c>
      <c r="K503" s="135">
        <v>1190.1199999999999</v>
      </c>
      <c r="L503" s="48">
        <v>0</v>
      </c>
      <c r="M503" s="48">
        <v>25</v>
      </c>
      <c r="N503" s="135">
        <v>0</v>
      </c>
      <c r="O503" s="48">
        <f t="shared" si="22"/>
        <v>2515.3199999999997</v>
      </c>
      <c r="P503" s="48">
        <f t="shared" si="24"/>
        <v>22000</v>
      </c>
      <c r="Q503" s="48">
        <f t="shared" si="23"/>
        <v>19484.68</v>
      </c>
    </row>
    <row r="504" spans="1:17" ht="21.95" customHeight="1" x14ac:dyDescent="0.25">
      <c r="A504" s="132">
        <v>493</v>
      </c>
      <c r="B504" s="136" t="s">
        <v>334</v>
      </c>
      <c r="C504" s="137" t="s">
        <v>1038</v>
      </c>
      <c r="D504" s="139" t="s">
        <v>721</v>
      </c>
      <c r="E504" s="141" t="s">
        <v>1037</v>
      </c>
      <c r="F504" s="33" t="s">
        <v>956</v>
      </c>
      <c r="G504" s="134" t="s">
        <v>806</v>
      </c>
      <c r="H504" s="48">
        <v>18975</v>
      </c>
      <c r="I504" s="48">
        <v>544.58000000000004</v>
      </c>
      <c r="J504" s="48">
        <v>576.84</v>
      </c>
      <c r="K504" s="135">
        <v>1190.1199999999999</v>
      </c>
      <c r="L504" s="48">
        <v>0</v>
      </c>
      <c r="M504" s="48">
        <v>25</v>
      </c>
      <c r="N504" s="135">
        <v>1550</v>
      </c>
      <c r="O504" s="48">
        <f t="shared" si="22"/>
        <v>3886.54</v>
      </c>
      <c r="P504" s="48">
        <f t="shared" si="24"/>
        <v>18975</v>
      </c>
      <c r="Q504" s="48">
        <f t="shared" si="23"/>
        <v>15088.46</v>
      </c>
    </row>
    <row r="505" spans="1:17" ht="21.95" customHeight="1" x14ac:dyDescent="0.25">
      <c r="A505" s="132">
        <v>494</v>
      </c>
      <c r="B505" s="138" t="s">
        <v>196</v>
      </c>
      <c r="C505" s="139" t="s">
        <v>444</v>
      </c>
      <c r="D505" s="139" t="s">
        <v>721</v>
      </c>
      <c r="E505" s="141" t="s">
        <v>1037</v>
      </c>
      <c r="F505" s="33" t="s">
        <v>956</v>
      </c>
      <c r="G505" s="134" t="s">
        <v>809</v>
      </c>
      <c r="H505" s="48">
        <v>18975</v>
      </c>
      <c r="I505" s="48">
        <v>544.58000000000004</v>
      </c>
      <c r="J505" s="48">
        <v>576.84</v>
      </c>
      <c r="K505" s="135">
        <v>1190.1199999999999</v>
      </c>
      <c r="L505" s="48">
        <v>0</v>
      </c>
      <c r="M505" s="48">
        <v>25</v>
      </c>
      <c r="N505" s="135">
        <v>3481.4400000000005</v>
      </c>
      <c r="O505" s="48">
        <f t="shared" si="22"/>
        <v>5817.9800000000005</v>
      </c>
      <c r="P505" s="48">
        <f t="shared" si="24"/>
        <v>18975</v>
      </c>
      <c r="Q505" s="48">
        <f t="shared" si="23"/>
        <v>13157.02</v>
      </c>
    </row>
    <row r="506" spans="1:17" ht="21.95" customHeight="1" x14ac:dyDescent="0.25">
      <c r="A506" s="132">
        <v>495</v>
      </c>
      <c r="B506" s="136" t="s">
        <v>378</v>
      </c>
      <c r="C506" s="137" t="s">
        <v>444</v>
      </c>
      <c r="D506" s="139" t="s">
        <v>721</v>
      </c>
      <c r="E506" s="141" t="s">
        <v>1037</v>
      </c>
      <c r="F506" s="33" t="s">
        <v>956</v>
      </c>
      <c r="G506" s="134" t="s">
        <v>806</v>
      </c>
      <c r="H506" s="48">
        <v>16500</v>
      </c>
      <c r="I506" s="48">
        <v>473.55</v>
      </c>
      <c r="J506" s="48">
        <v>501.6</v>
      </c>
      <c r="K506" s="135">
        <v>0</v>
      </c>
      <c r="L506" s="48">
        <v>0</v>
      </c>
      <c r="M506" s="48">
        <v>25</v>
      </c>
      <c r="N506" s="135">
        <v>2963.54</v>
      </c>
      <c r="O506" s="48">
        <f t="shared" si="22"/>
        <v>3963.69</v>
      </c>
      <c r="P506" s="48">
        <f t="shared" si="24"/>
        <v>16500</v>
      </c>
      <c r="Q506" s="48">
        <f t="shared" si="23"/>
        <v>12536.31</v>
      </c>
    </row>
    <row r="507" spans="1:17" ht="21.95" customHeight="1" x14ac:dyDescent="0.25">
      <c r="A507" s="132">
        <v>496</v>
      </c>
      <c r="B507" s="136" t="s">
        <v>82</v>
      </c>
      <c r="C507" s="137" t="s">
        <v>444</v>
      </c>
      <c r="D507" s="139" t="s">
        <v>721</v>
      </c>
      <c r="E507" s="141" t="s">
        <v>1037</v>
      </c>
      <c r="F507" s="33" t="s">
        <v>954</v>
      </c>
      <c r="G507" s="134" t="s">
        <v>806</v>
      </c>
      <c r="H507" s="48">
        <v>15180</v>
      </c>
      <c r="I507" s="48">
        <v>435.67</v>
      </c>
      <c r="J507" s="48">
        <v>461.47</v>
      </c>
      <c r="K507" s="135">
        <v>0</v>
      </c>
      <c r="L507" s="48">
        <v>0</v>
      </c>
      <c r="M507" s="48">
        <v>25</v>
      </c>
      <c r="N507" s="135">
        <v>0</v>
      </c>
      <c r="O507" s="48">
        <f t="shared" si="22"/>
        <v>922.1400000000001</v>
      </c>
      <c r="P507" s="48">
        <f t="shared" si="24"/>
        <v>15180</v>
      </c>
      <c r="Q507" s="48">
        <f t="shared" si="23"/>
        <v>14257.86</v>
      </c>
    </row>
    <row r="508" spans="1:17" ht="21.95" customHeight="1" x14ac:dyDescent="0.25">
      <c r="A508" s="132">
        <v>497</v>
      </c>
      <c r="B508" s="136" t="s">
        <v>49</v>
      </c>
      <c r="C508" s="137" t="s">
        <v>444</v>
      </c>
      <c r="D508" s="139" t="s">
        <v>721</v>
      </c>
      <c r="E508" s="141" t="s">
        <v>1037</v>
      </c>
      <c r="F508" s="33" t="s">
        <v>956</v>
      </c>
      <c r="G508" s="134" t="s">
        <v>809</v>
      </c>
      <c r="H508" s="48">
        <v>18452.5</v>
      </c>
      <c r="I508" s="48">
        <v>529.59</v>
      </c>
      <c r="J508" s="48">
        <v>560.96</v>
      </c>
      <c r="K508" s="135">
        <v>0</v>
      </c>
      <c r="L508" s="48">
        <v>0</v>
      </c>
      <c r="M508" s="48">
        <v>25</v>
      </c>
      <c r="N508" s="135">
        <v>2428.48</v>
      </c>
      <c r="O508" s="48">
        <f t="shared" si="22"/>
        <v>3544.03</v>
      </c>
      <c r="P508" s="48">
        <f t="shared" si="24"/>
        <v>18452.5</v>
      </c>
      <c r="Q508" s="48">
        <f t="shared" si="23"/>
        <v>14908.47</v>
      </c>
    </row>
    <row r="509" spans="1:17" ht="21.95" customHeight="1" x14ac:dyDescent="0.25">
      <c r="A509" s="132">
        <v>498</v>
      </c>
      <c r="B509" s="138" t="s">
        <v>215</v>
      </c>
      <c r="C509" s="139" t="s">
        <v>853</v>
      </c>
      <c r="D509" s="139" t="s">
        <v>721</v>
      </c>
      <c r="E509" s="140" t="s">
        <v>1037</v>
      </c>
      <c r="F509" s="33" t="s">
        <v>956</v>
      </c>
      <c r="G509" s="134" t="s">
        <v>806</v>
      </c>
      <c r="H509" s="48">
        <v>60000</v>
      </c>
      <c r="I509" s="48">
        <v>1722</v>
      </c>
      <c r="J509" s="48">
        <v>1824</v>
      </c>
      <c r="K509" s="135">
        <v>2380.2399999999998</v>
      </c>
      <c r="L509" s="48">
        <v>3010.63</v>
      </c>
      <c r="M509" s="48">
        <v>25</v>
      </c>
      <c r="N509" s="135">
        <v>15073.050000000001</v>
      </c>
      <c r="O509" s="48">
        <f t="shared" si="22"/>
        <v>24034.92</v>
      </c>
      <c r="P509" s="48">
        <f t="shared" si="24"/>
        <v>60000</v>
      </c>
      <c r="Q509" s="48">
        <f t="shared" si="23"/>
        <v>35965.08</v>
      </c>
    </row>
    <row r="510" spans="1:17" ht="21.95" customHeight="1" x14ac:dyDescent="0.25">
      <c r="A510" s="132">
        <v>499</v>
      </c>
      <c r="B510" s="138" t="s">
        <v>57</v>
      </c>
      <c r="C510" s="137" t="s">
        <v>436</v>
      </c>
      <c r="D510" s="139" t="s">
        <v>721</v>
      </c>
      <c r="E510" s="141" t="s">
        <v>1037</v>
      </c>
      <c r="F510" s="33" t="s">
        <v>956</v>
      </c>
      <c r="G510" s="134" t="s">
        <v>806</v>
      </c>
      <c r="H510" s="48">
        <v>18700</v>
      </c>
      <c r="I510" s="48">
        <v>536.69000000000005</v>
      </c>
      <c r="J510" s="48">
        <v>568.48</v>
      </c>
      <c r="K510" s="135">
        <v>0</v>
      </c>
      <c r="L510" s="48">
        <v>0</v>
      </c>
      <c r="M510" s="48">
        <v>25</v>
      </c>
      <c r="N510" s="135">
        <v>50</v>
      </c>
      <c r="O510" s="48">
        <f t="shared" si="22"/>
        <v>1180.17</v>
      </c>
      <c r="P510" s="48">
        <f t="shared" si="24"/>
        <v>18700</v>
      </c>
      <c r="Q510" s="48">
        <f t="shared" si="23"/>
        <v>17519.830000000002</v>
      </c>
    </row>
    <row r="511" spans="1:17" ht="21.95" customHeight="1" x14ac:dyDescent="0.25">
      <c r="A511" s="132">
        <v>500</v>
      </c>
      <c r="B511" s="138" t="s">
        <v>183</v>
      </c>
      <c r="C511" s="139" t="s">
        <v>966</v>
      </c>
      <c r="D511" s="139" t="s">
        <v>721</v>
      </c>
      <c r="E511" s="141" t="s">
        <v>1037</v>
      </c>
      <c r="F511" s="33" t="s">
        <v>954</v>
      </c>
      <c r="G511" s="134" t="s">
        <v>806</v>
      </c>
      <c r="H511" s="48">
        <v>10000</v>
      </c>
      <c r="I511" s="48">
        <v>287</v>
      </c>
      <c r="J511" s="48">
        <v>304</v>
      </c>
      <c r="K511" s="135">
        <v>0</v>
      </c>
      <c r="L511" s="48">
        <v>0</v>
      </c>
      <c r="M511" s="48">
        <v>25</v>
      </c>
      <c r="N511" s="135">
        <v>0</v>
      </c>
      <c r="O511" s="48">
        <f t="shared" si="22"/>
        <v>616</v>
      </c>
      <c r="P511" s="48">
        <f t="shared" si="24"/>
        <v>10000</v>
      </c>
      <c r="Q511" s="48">
        <f t="shared" si="23"/>
        <v>9384</v>
      </c>
    </row>
    <row r="512" spans="1:17" ht="21.95" customHeight="1" x14ac:dyDescent="0.25">
      <c r="A512" s="132">
        <v>501</v>
      </c>
      <c r="B512" s="138" t="s">
        <v>110</v>
      </c>
      <c r="C512" s="139" t="s">
        <v>436</v>
      </c>
      <c r="D512" s="139" t="s">
        <v>721</v>
      </c>
      <c r="E512" s="137" t="s">
        <v>1037</v>
      </c>
      <c r="F512" s="33" t="s">
        <v>956</v>
      </c>
      <c r="G512" s="134" t="s">
        <v>806</v>
      </c>
      <c r="H512" s="48">
        <v>25000</v>
      </c>
      <c r="I512" s="48">
        <v>717.5</v>
      </c>
      <c r="J512" s="48">
        <v>760</v>
      </c>
      <c r="K512" s="135">
        <v>1190.1199999999999</v>
      </c>
      <c r="L512" s="48">
        <v>0</v>
      </c>
      <c r="M512" s="48">
        <v>25</v>
      </c>
      <c r="N512" s="135">
        <v>0</v>
      </c>
      <c r="O512" s="48">
        <f t="shared" si="22"/>
        <v>2692.62</v>
      </c>
      <c r="P512" s="48">
        <f t="shared" si="24"/>
        <v>25000</v>
      </c>
      <c r="Q512" s="48">
        <f t="shared" si="23"/>
        <v>22307.38</v>
      </c>
    </row>
    <row r="513" spans="1:17" ht="21.95" customHeight="1" x14ac:dyDescent="0.25">
      <c r="A513" s="132">
        <v>502</v>
      </c>
      <c r="B513" s="136" t="s">
        <v>534</v>
      </c>
      <c r="C513" s="137" t="s">
        <v>434</v>
      </c>
      <c r="D513" s="139" t="s">
        <v>721</v>
      </c>
      <c r="E513" s="141" t="s">
        <v>1037</v>
      </c>
      <c r="F513" s="33" t="s">
        <v>954</v>
      </c>
      <c r="G513" s="134" t="s">
        <v>806</v>
      </c>
      <c r="H513" s="48">
        <v>25000</v>
      </c>
      <c r="I513" s="48">
        <v>717.5</v>
      </c>
      <c r="J513" s="48">
        <v>760</v>
      </c>
      <c r="K513" s="135">
        <v>1190.1199999999999</v>
      </c>
      <c r="L513" s="48">
        <v>0</v>
      </c>
      <c r="M513" s="48">
        <v>25</v>
      </c>
      <c r="N513" s="135">
        <v>1027.42</v>
      </c>
      <c r="O513" s="48">
        <f t="shared" si="22"/>
        <v>3720.04</v>
      </c>
      <c r="P513" s="48">
        <f t="shared" si="24"/>
        <v>25000</v>
      </c>
      <c r="Q513" s="48">
        <f t="shared" si="23"/>
        <v>21279.96</v>
      </c>
    </row>
    <row r="514" spans="1:17" ht="21.95" customHeight="1" x14ac:dyDescent="0.25">
      <c r="A514" s="132">
        <v>503</v>
      </c>
      <c r="B514" s="136" t="s">
        <v>154</v>
      </c>
      <c r="C514" s="144" t="s">
        <v>434</v>
      </c>
      <c r="D514" s="139" t="s">
        <v>721</v>
      </c>
      <c r="E514" s="141" t="s">
        <v>1037</v>
      </c>
      <c r="F514" s="33" t="s">
        <v>956</v>
      </c>
      <c r="G514" s="134" t="s">
        <v>806</v>
      </c>
      <c r="H514" s="48">
        <v>26250</v>
      </c>
      <c r="I514" s="48">
        <v>753.38</v>
      </c>
      <c r="J514" s="48">
        <v>798</v>
      </c>
      <c r="K514" s="135">
        <v>1190.1199999999999</v>
      </c>
      <c r="L514" s="48">
        <v>0</v>
      </c>
      <c r="M514" s="48">
        <v>25</v>
      </c>
      <c r="N514" s="135">
        <v>639</v>
      </c>
      <c r="O514" s="48">
        <f t="shared" si="22"/>
        <v>3405.5</v>
      </c>
      <c r="P514" s="48">
        <f t="shared" si="24"/>
        <v>26250</v>
      </c>
      <c r="Q514" s="48">
        <f t="shared" si="23"/>
        <v>22844.5</v>
      </c>
    </row>
    <row r="515" spans="1:17" ht="21.95" customHeight="1" x14ac:dyDescent="0.25">
      <c r="A515" s="132">
        <v>504</v>
      </c>
      <c r="B515" s="136" t="s">
        <v>311</v>
      </c>
      <c r="C515" s="137" t="s">
        <v>434</v>
      </c>
      <c r="D515" s="139" t="s">
        <v>721</v>
      </c>
      <c r="E515" s="141" t="s">
        <v>1037</v>
      </c>
      <c r="F515" s="33" t="s">
        <v>954</v>
      </c>
      <c r="G515" s="134" t="s">
        <v>806</v>
      </c>
      <c r="H515" s="48">
        <v>40000</v>
      </c>
      <c r="I515" s="48">
        <v>1148</v>
      </c>
      <c r="J515" s="48">
        <v>1216</v>
      </c>
      <c r="K515" s="135">
        <v>0</v>
      </c>
      <c r="L515" s="48">
        <v>442.65</v>
      </c>
      <c r="M515" s="48">
        <v>25</v>
      </c>
      <c r="N515" s="135">
        <v>589</v>
      </c>
      <c r="O515" s="48">
        <f t="shared" si="22"/>
        <v>3420.65</v>
      </c>
      <c r="P515" s="48">
        <f t="shared" si="24"/>
        <v>40000</v>
      </c>
      <c r="Q515" s="48">
        <f t="shared" si="23"/>
        <v>36579.35</v>
      </c>
    </row>
    <row r="516" spans="1:17" ht="21.95" customHeight="1" x14ac:dyDescent="0.25">
      <c r="A516" s="132">
        <v>505</v>
      </c>
      <c r="B516" s="136" t="s">
        <v>33</v>
      </c>
      <c r="C516" s="137" t="s">
        <v>438</v>
      </c>
      <c r="D516" s="139" t="s">
        <v>721</v>
      </c>
      <c r="E516" s="139" t="s">
        <v>1037</v>
      </c>
      <c r="F516" s="33" t="s">
        <v>956</v>
      </c>
      <c r="G516" s="134" t="s">
        <v>806</v>
      </c>
      <c r="H516" s="48">
        <v>16500</v>
      </c>
      <c r="I516" s="48">
        <v>473.55</v>
      </c>
      <c r="J516" s="48">
        <v>501.6</v>
      </c>
      <c r="K516" s="135">
        <v>0</v>
      </c>
      <c r="L516" s="48">
        <v>0</v>
      </c>
      <c r="M516" s="48">
        <v>25</v>
      </c>
      <c r="N516" s="135">
        <v>0</v>
      </c>
      <c r="O516" s="48">
        <f t="shared" si="22"/>
        <v>1000.1500000000001</v>
      </c>
      <c r="P516" s="48">
        <f t="shared" si="24"/>
        <v>16500</v>
      </c>
      <c r="Q516" s="48">
        <f t="shared" si="23"/>
        <v>15499.85</v>
      </c>
    </row>
    <row r="517" spans="1:17" ht="21.95" customHeight="1" x14ac:dyDescent="0.25">
      <c r="A517" s="132">
        <v>506</v>
      </c>
      <c r="B517" s="138" t="s">
        <v>187</v>
      </c>
      <c r="C517" s="133" t="s">
        <v>438</v>
      </c>
      <c r="D517" s="139" t="s">
        <v>721</v>
      </c>
      <c r="E517" s="139" t="s">
        <v>1037</v>
      </c>
      <c r="F517" s="33" t="s">
        <v>954</v>
      </c>
      <c r="G517" s="134" t="s">
        <v>809</v>
      </c>
      <c r="H517" s="48">
        <v>16500</v>
      </c>
      <c r="I517" s="48">
        <v>473.55</v>
      </c>
      <c r="J517" s="48">
        <v>501.6</v>
      </c>
      <c r="K517" s="135">
        <v>0</v>
      </c>
      <c r="L517" s="48">
        <v>0</v>
      </c>
      <c r="M517" s="48">
        <v>25</v>
      </c>
      <c r="N517" s="135">
        <v>50</v>
      </c>
      <c r="O517" s="48">
        <f t="shared" si="22"/>
        <v>1050.1500000000001</v>
      </c>
      <c r="P517" s="48">
        <f t="shared" si="24"/>
        <v>16500</v>
      </c>
      <c r="Q517" s="48">
        <f t="shared" si="23"/>
        <v>15449.85</v>
      </c>
    </row>
    <row r="518" spans="1:17" ht="21.95" customHeight="1" x14ac:dyDescent="0.25">
      <c r="A518" s="132">
        <v>507</v>
      </c>
      <c r="B518" s="136" t="s">
        <v>613</v>
      </c>
      <c r="C518" s="137" t="s">
        <v>484</v>
      </c>
      <c r="D518" s="139" t="s">
        <v>721</v>
      </c>
      <c r="E518" s="141" t="s">
        <v>632</v>
      </c>
      <c r="F518" s="33" t="s">
        <v>954</v>
      </c>
      <c r="G518" s="134" t="s">
        <v>809</v>
      </c>
      <c r="H518" s="48">
        <v>50000</v>
      </c>
      <c r="I518" s="48">
        <v>1435</v>
      </c>
      <c r="J518" s="48">
        <v>1520</v>
      </c>
      <c r="K518" s="135">
        <v>0</v>
      </c>
      <c r="L518" s="48">
        <v>1854</v>
      </c>
      <c r="M518" s="48">
        <v>25</v>
      </c>
      <c r="N518" s="135">
        <v>0</v>
      </c>
      <c r="O518" s="48">
        <f t="shared" si="22"/>
        <v>4834</v>
      </c>
      <c r="P518" s="48">
        <f t="shared" si="24"/>
        <v>50000</v>
      </c>
      <c r="Q518" s="48">
        <f t="shared" si="23"/>
        <v>45166</v>
      </c>
    </row>
    <row r="519" spans="1:17" ht="21.95" customHeight="1" x14ac:dyDescent="0.25">
      <c r="A519" s="132">
        <v>508</v>
      </c>
      <c r="B519" s="142" t="s">
        <v>411</v>
      </c>
      <c r="C519" s="137" t="s">
        <v>481</v>
      </c>
      <c r="D519" s="139" t="s">
        <v>721</v>
      </c>
      <c r="E519" s="141" t="s">
        <v>632</v>
      </c>
      <c r="F519" s="33" t="s">
        <v>956</v>
      </c>
      <c r="G519" s="134" t="s">
        <v>809</v>
      </c>
      <c r="H519" s="48">
        <v>35000</v>
      </c>
      <c r="I519" s="48">
        <v>1004.5</v>
      </c>
      <c r="J519" s="48">
        <v>1064</v>
      </c>
      <c r="K519" s="135">
        <v>0</v>
      </c>
      <c r="L519" s="48">
        <v>0</v>
      </c>
      <c r="M519" s="48">
        <v>25</v>
      </c>
      <c r="N519" s="135">
        <v>0</v>
      </c>
      <c r="O519" s="48">
        <f t="shared" si="22"/>
        <v>2093.5</v>
      </c>
      <c r="P519" s="48">
        <f t="shared" si="24"/>
        <v>35000</v>
      </c>
      <c r="Q519" s="48">
        <f t="shared" si="23"/>
        <v>32906.5</v>
      </c>
    </row>
    <row r="520" spans="1:17" ht="21.95" customHeight="1" x14ac:dyDescent="0.25">
      <c r="A520" s="132">
        <v>509</v>
      </c>
      <c r="B520" s="136" t="s">
        <v>279</v>
      </c>
      <c r="C520" s="133" t="s">
        <v>436</v>
      </c>
      <c r="D520" s="139" t="s">
        <v>721</v>
      </c>
      <c r="E520" s="140" t="s">
        <v>632</v>
      </c>
      <c r="F520" s="33" t="s">
        <v>954</v>
      </c>
      <c r="G520" s="134" t="s">
        <v>806</v>
      </c>
      <c r="H520" s="48">
        <v>16500</v>
      </c>
      <c r="I520" s="48">
        <v>473.55</v>
      </c>
      <c r="J520" s="48">
        <v>501.6</v>
      </c>
      <c r="K520" s="135">
        <v>0</v>
      </c>
      <c r="L520" s="48">
        <v>0</v>
      </c>
      <c r="M520" s="48">
        <v>25</v>
      </c>
      <c r="N520" s="135">
        <v>50</v>
      </c>
      <c r="O520" s="48">
        <f t="shared" si="22"/>
        <v>1050.1500000000001</v>
      </c>
      <c r="P520" s="48">
        <f t="shared" si="24"/>
        <v>16500</v>
      </c>
      <c r="Q520" s="48">
        <f t="shared" si="23"/>
        <v>15449.85</v>
      </c>
    </row>
    <row r="521" spans="1:17" ht="21.95" customHeight="1" x14ac:dyDescent="0.25">
      <c r="A521" s="132">
        <v>510</v>
      </c>
      <c r="B521" s="136" t="s">
        <v>288</v>
      </c>
      <c r="C521" s="137" t="s">
        <v>435</v>
      </c>
      <c r="D521" s="139" t="s">
        <v>721</v>
      </c>
      <c r="E521" s="141" t="s">
        <v>632</v>
      </c>
      <c r="F521" s="33" t="s">
        <v>956</v>
      </c>
      <c r="G521" s="134" t="s">
        <v>809</v>
      </c>
      <c r="H521" s="48">
        <v>22050</v>
      </c>
      <c r="I521" s="48">
        <v>632.84</v>
      </c>
      <c r="J521" s="48">
        <v>670.32</v>
      </c>
      <c r="K521" s="135">
        <v>0</v>
      </c>
      <c r="L521" s="48">
        <v>0</v>
      </c>
      <c r="M521" s="48">
        <v>25</v>
      </c>
      <c r="N521" s="135">
        <v>0</v>
      </c>
      <c r="O521" s="48">
        <f t="shared" si="22"/>
        <v>1328.16</v>
      </c>
      <c r="P521" s="48">
        <f t="shared" si="24"/>
        <v>22050</v>
      </c>
      <c r="Q521" s="48">
        <f t="shared" si="23"/>
        <v>20721.84</v>
      </c>
    </row>
    <row r="522" spans="1:17" ht="21.95" customHeight="1" x14ac:dyDescent="0.25">
      <c r="A522" s="132">
        <v>511</v>
      </c>
      <c r="B522" s="136" t="s">
        <v>586</v>
      </c>
      <c r="C522" s="133" t="s">
        <v>438</v>
      </c>
      <c r="D522" s="139" t="s">
        <v>721</v>
      </c>
      <c r="E522" s="140" t="s">
        <v>632</v>
      </c>
      <c r="F522" s="33" t="s">
        <v>954</v>
      </c>
      <c r="G522" s="134" t="s">
        <v>809</v>
      </c>
      <c r="H522" s="48">
        <v>25000</v>
      </c>
      <c r="I522" s="48">
        <v>717.5</v>
      </c>
      <c r="J522" s="48">
        <v>760</v>
      </c>
      <c r="K522" s="135">
        <v>0</v>
      </c>
      <c r="L522" s="48">
        <v>0</v>
      </c>
      <c r="M522" s="48">
        <v>25</v>
      </c>
      <c r="N522" s="135">
        <v>0</v>
      </c>
      <c r="O522" s="48">
        <f t="shared" si="22"/>
        <v>1502.5</v>
      </c>
      <c r="P522" s="48">
        <f t="shared" si="24"/>
        <v>25000</v>
      </c>
      <c r="Q522" s="48">
        <f t="shared" si="23"/>
        <v>23497.5</v>
      </c>
    </row>
    <row r="523" spans="1:17" ht="21.95" customHeight="1" x14ac:dyDescent="0.25">
      <c r="A523" s="132">
        <v>512</v>
      </c>
      <c r="B523" s="136" t="s">
        <v>397</v>
      </c>
      <c r="C523" s="137" t="s">
        <v>456</v>
      </c>
      <c r="D523" s="139" t="s">
        <v>721</v>
      </c>
      <c r="E523" s="158" t="s">
        <v>1039</v>
      </c>
      <c r="F523" s="33" t="s">
        <v>950</v>
      </c>
      <c r="G523" s="134" t="s">
        <v>806</v>
      </c>
      <c r="H523" s="48">
        <v>60000</v>
      </c>
      <c r="I523" s="48">
        <v>1722</v>
      </c>
      <c r="J523" s="48">
        <v>1824</v>
      </c>
      <c r="K523" s="135">
        <v>0</v>
      </c>
      <c r="L523" s="48">
        <v>3486.68</v>
      </c>
      <c r="M523" s="48">
        <v>25</v>
      </c>
      <c r="N523" s="135">
        <v>0</v>
      </c>
      <c r="O523" s="48">
        <f t="shared" si="22"/>
        <v>7057.68</v>
      </c>
      <c r="P523" s="48">
        <f t="shared" si="24"/>
        <v>60000</v>
      </c>
      <c r="Q523" s="48">
        <f t="shared" si="23"/>
        <v>52942.32</v>
      </c>
    </row>
    <row r="524" spans="1:17" ht="21.95" customHeight="1" x14ac:dyDescent="0.25">
      <c r="A524" s="132">
        <v>513</v>
      </c>
      <c r="B524" s="136" t="s">
        <v>89</v>
      </c>
      <c r="C524" s="137" t="s">
        <v>454</v>
      </c>
      <c r="D524" s="139" t="s">
        <v>721</v>
      </c>
      <c r="E524" s="158" t="s">
        <v>1039</v>
      </c>
      <c r="F524" s="33" t="s">
        <v>956</v>
      </c>
      <c r="G524" s="134" t="s">
        <v>806</v>
      </c>
      <c r="H524" s="48">
        <v>141000</v>
      </c>
      <c r="I524" s="48">
        <v>4046.7</v>
      </c>
      <c r="J524" s="48">
        <v>4286.3999999999996</v>
      </c>
      <c r="K524" s="135">
        <v>0</v>
      </c>
      <c r="L524" s="48">
        <v>21749.59</v>
      </c>
      <c r="M524" s="48">
        <v>25</v>
      </c>
      <c r="N524" s="135">
        <v>6999.14</v>
      </c>
      <c r="O524" s="48">
        <f t="shared" si="22"/>
        <v>37106.83</v>
      </c>
      <c r="P524" s="48">
        <f t="shared" si="24"/>
        <v>141000</v>
      </c>
      <c r="Q524" s="48">
        <f t="shared" si="23"/>
        <v>103893.17</v>
      </c>
    </row>
    <row r="525" spans="1:17" ht="21.95" customHeight="1" x14ac:dyDescent="0.25">
      <c r="A525" s="132">
        <v>514</v>
      </c>
      <c r="B525" s="136" t="s">
        <v>161</v>
      </c>
      <c r="C525" s="137" t="s">
        <v>1038</v>
      </c>
      <c r="D525" s="139" t="s">
        <v>721</v>
      </c>
      <c r="E525" s="146" t="s">
        <v>1039</v>
      </c>
      <c r="F525" s="33" t="s">
        <v>956</v>
      </c>
      <c r="G525" s="134" t="s">
        <v>809</v>
      </c>
      <c r="H525" s="48">
        <v>23362.5</v>
      </c>
      <c r="I525" s="48">
        <v>670.5</v>
      </c>
      <c r="J525" s="48">
        <v>710.22</v>
      </c>
      <c r="K525" s="135">
        <v>0</v>
      </c>
      <c r="L525" s="48">
        <v>0</v>
      </c>
      <c r="M525" s="48">
        <v>25</v>
      </c>
      <c r="N525" s="135">
        <v>0</v>
      </c>
      <c r="O525" s="48">
        <f t="shared" ref="O525:O589" si="25">I525+J525+K525+L525+M525+N525</f>
        <v>1405.72</v>
      </c>
      <c r="P525" s="48">
        <f t="shared" si="24"/>
        <v>23362.5</v>
      </c>
      <c r="Q525" s="48">
        <f t="shared" ref="Q525:Q589" si="26">P525-O525</f>
        <v>21956.78</v>
      </c>
    </row>
    <row r="526" spans="1:17" ht="21.95" customHeight="1" x14ac:dyDescent="0.25">
      <c r="A526" s="132">
        <v>515</v>
      </c>
      <c r="B526" s="136" t="s">
        <v>204</v>
      </c>
      <c r="C526" s="137" t="s">
        <v>444</v>
      </c>
      <c r="D526" s="139" t="s">
        <v>721</v>
      </c>
      <c r="E526" s="141" t="s">
        <v>1039</v>
      </c>
      <c r="F526" s="33" t="s">
        <v>956</v>
      </c>
      <c r="G526" s="134" t="s">
        <v>809</v>
      </c>
      <c r="H526" s="48">
        <v>16500</v>
      </c>
      <c r="I526" s="48">
        <v>473.55</v>
      </c>
      <c r="J526" s="48">
        <v>501.6</v>
      </c>
      <c r="K526" s="135">
        <v>0</v>
      </c>
      <c r="L526" s="48">
        <v>0</v>
      </c>
      <c r="M526" s="48">
        <v>25</v>
      </c>
      <c r="N526" s="135">
        <v>639</v>
      </c>
      <c r="O526" s="48">
        <f t="shared" si="25"/>
        <v>1639.15</v>
      </c>
      <c r="P526" s="48">
        <f t="shared" si="24"/>
        <v>16500</v>
      </c>
      <c r="Q526" s="48">
        <f t="shared" si="26"/>
        <v>14860.85</v>
      </c>
    </row>
    <row r="527" spans="1:17" ht="21.95" customHeight="1" x14ac:dyDescent="0.25">
      <c r="A527" s="132">
        <v>516</v>
      </c>
      <c r="B527" s="138" t="s">
        <v>116</v>
      </c>
      <c r="C527" s="139" t="s">
        <v>463</v>
      </c>
      <c r="D527" s="139" t="s">
        <v>721</v>
      </c>
      <c r="E527" s="139" t="s">
        <v>1039</v>
      </c>
      <c r="F527" s="33" t="s">
        <v>956</v>
      </c>
      <c r="G527" s="134" t="s">
        <v>806</v>
      </c>
      <c r="H527" s="48">
        <v>26250</v>
      </c>
      <c r="I527" s="48">
        <v>753.38</v>
      </c>
      <c r="J527" s="48">
        <v>798</v>
      </c>
      <c r="K527" s="135">
        <v>1190.1199999999999</v>
      </c>
      <c r="L527" s="48">
        <v>0</v>
      </c>
      <c r="M527" s="48">
        <v>25</v>
      </c>
      <c r="N527" s="135">
        <v>1089</v>
      </c>
      <c r="O527" s="48">
        <f t="shared" si="25"/>
        <v>3855.5</v>
      </c>
      <c r="P527" s="48">
        <f t="shared" si="24"/>
        <v>26250</v>
      </c>
      <c r="Q527" s="48">
        <f t="shared" si="26"/>
        <v>22394.5</v>
      </c>
    </row>
    <row r="528" spans="1:17" ht="21.95" customHeight="1" x14ac:dyDescent="0.25">
      <c r="A528" s="132">
        <v>517</v>
      </c>
      <c r="B528" s="142" t="s">
        <v>235</v>
      </c>
      <c r="C528" s="144" t="s">
        <v>434</v>
      </c>
      <c r="D528" s="139" t="s">
        <v>721</v>
      </c>
      <c r="E528" s="148" t="s">
        <v>1039</v>
      </c>
      <c r="F528" s="33" t="s">
        <v>956</v>
      </c>
      <c r="G528" s="134" t="s">
        <v>806</v>
      </c>
      <c r="H528" s="48">
        <v>21892.880000000001</v>
      </c>
      <c r="I528" s="48">
        <v>628.33000000000004</v>
      </c>
      <c r="J528" s="48">
        <v>665.54</v>
      </c>
      <c r="K528" s="135">
        <v>0</v>
      </c>
      <c r="L528" s="48">
        <v>0</v>
      </c>
      <c r="M528" s="48">
        <v>25</v>
      </c>
      <c r="N528" s="135">
        <v>0</v>
      </c>
      <c r="O528" s="48">
        <f t="shared" si="25"/>
        <v>1318.87</v>
      </c>
      <c r="P528" s="48">
        <f t="shared" si="24"/>
        <v>21892.880000000001</v>
      </c>
      <c r="Q528" s="48">
        <f t="shared" si="26"/>
        <v>20574.010000000002</v>
      </c>
    </row>
    <row r="529" spans="1:17" ht="21.95" customHeight="1" x14ac:dyDescent="0.25">
      <c r="A529" s="132">
        <v>518</v>
      </c>
      <c r="B529" s="136" t="s">
        <v>86</v>
      </c>
      <c r="C529" s="137" t="s">
        <v>434</v>
      </c>
      <c r="D529" s="139" t="s">
        <v>721</v>
      </c>
      <c r="E529" s="141" t="s">
        <v>1039</v>
      </c>
      <c r="F529" s="33" t="s">
        <v>956</v>
      </c>
      <c r="G529" s="134" t="s">
        <v>806</v>
      </c>
      <c r="H529" s="48">
        <v>18700</v>
      </c>
      <c r="I529" s="48">
        <v>536.69000000000005</v>
      </c>
      <c r="J529" s="48">
        <v>568.48</v>
      </c>
      <c r="K529" s="135">
        <v>0</v>
      </c>
      <c r="L529" s="48">
        <v>0</v>
      </c>
      <c r="M529" s="48">
        <v>25</v>
      </c>
      <c r="N529" s="135">
        <v>0</v>
      </c>
      <c r="O529" s="48">
        <f t="shared" si="25"/>
        <v>1130.17</v>
      </c>
      <c r="P529" s="48">
        <f t="shared" si="24"/>
        <v>18700</v>
      </c>
      <c r="Q529" s="48">
        <f t="shared" si="26"/>
        <v>17569.830000000002</v>
      </c>
    </row>
    <row r="530" spans="1:17" ht="21.95" customHeight="1" x14ac:dyDescent="0.25">
      <c r="A530" s="132">
        <v>519</v>
      </c>
      <c r="B530" s="138" t="s">
        <v>369</v>
      </c>
      <c r="C530" s="137" t="s">
        <v>458</v>
      </c>
      <c r="D530" s="139" t="s">
        <v>721</v>
      </c>
      <c r="E530" s="140" t="s">
        <v>504</v>
      </c>
      <c r="F530" s="33" t="s">
        <v>956</v>
      </c>
      <c r="G530" s="134" t="s">
        <v>806</v>
      </c>
      <c r="H530" s="48">
        <v>23546.25</v>
      </c>
      <c r="I530" s="48">
        <v>675.78</v>
      </c>
      <c r="J530" s="48">
        <v>715.81</v>
      </c>
      <c r="K530" s="135">
        <v>0</v>
      </c>
      <c r="L530" s="48">
        <v>0</v>
      </c>
      <c r="M530" s="48">
        <v>25</v>
      </c>
      <c r="N530" s="135">
        <v>0</v>
      </c>
      <c r="O530" s="48">
        <f t="shared" si="25"/>
        <v>1416.59</v>
      </c>
      <c r="P530" s="48">
        <f t="shared" si="24"/>
        <v>23546.25</v>
      </c>
      <c r="Q530" s="48">
        <f t="shared" si="26"/>
        <v>22129.66</v>
      </c>
    </row>
    <row r="531" spans="1:17" ht="21.95" customHeight="1" x14ac:dyDescent="0.25">
      <c r="A531" s="132">
        <v>520</v>
      </c>
      <c r="B531" s="138" t="s">
        <v>229</v>
      </c>
      <c r="C531" s="137" t="s">
        <v>1023</v>
      </c>
      <c r="D531" s="139" t="s">
        <v>721</v>
      </c>
      <c r="E531" s="140" t="s">
        <v>504</v>
      </c>
      <c r="F531" s="33" t="s">
        <v>956</v>
      </c>
      <c r="G531" s="134" t="s">
        <v>806</v>
      </c>
      <c r="H531" s="48">
        <v>80000</v>
      </c>
      <c r="I531" s="48">
        <v>2296</v>
      </c>
      <c r="J531" s="48">
        <v>2432</v>
      </c>
      <c r="K531" s="135">
        <v>1190.1199999999999</v>
      </c>
      <c r="L531" s="48">
        <v>7103.34</v>
      </c>
      <c r="M531" s="48">
        <v>25</v>
      </c>
      <c r="N531" s="135">
        <v>50</v>
      </c>
      <c r="O531" s="48">
        <f t="shared" si="25"/>
        <v>13096.46</v>
      </c>
      <c r="P531" s="48">
        <f t="shared" si="24"/>
        <v>80000</v>
      </c>
      <c r="Q531" s="48">
        <f t="shared" si="26"/>
        <v>66903.540000000008</v>
      </c>
    </row>
    <row r="532" spans="1:17" ht="21.95" customHeight="1" x14ac:dyDescent="0.25">
      <c r="A532" s="132">
        <v>521</v>
      </c>
      <c r="B532" s="138" t="s">
        <v>66</v>
      </c>
      <c r="C532" s="137" t="s">
        <v>452</v>
      </c>
      <c r="D532" s="139" t="s">
        <v>721</v>
      </c>
      <c r="E532" s="140" t="s">
        <v>504</v>
      </c>
      <c r="F532" s="33" t="s">
        <v>950</v>
      </c>
      <c r="G532" s="134" t="s">
        <v>806</v>
      </c>
      <c r="H532" s="48">
        <v>18700</v>
      </c>
      <c r="I532" s="48">
        <v>536.69000000000005</v>
      </c>
      <c r="J532" s="48">
        <v>568.48</v>
      </c>
      <c r="K532" s="135">
        <v>0</v>
      </c>
      <c r="L532" s="48">
        <v>0</v>
      </c>
      <c r="M532" s="48">
        <v>25</v>
      </c>
      <c r="N532" s="135">
        <v>0</v>
      </c>
      <c r="O532" s="48">
        <f t="shared" si="25"/>
        <v>1130.17</v>
      </c>
      <c r="P532" s="48">
        <f t="shared" si="24"/>
        <v>18700</v>
      </c>
      <c r="Q532" s="48">
        <f t="shared" si="26"/>
        <v>17569.830000000002</v>
      </c>
    </row>
    <row r="533" spans="1:17" ht="21.95" customHeight="1" x14ac:dyDescent="0.25">
      <c r="A533" s="132">
        <v>522</v>
      </c>
      <c r="B533" s="138" t="s">
        <v>710</v>
      </c>
      <c r="C533" s="137" t="s">
        <v>452</v>
      </c>
      <c r="D533" s="139" t="s">
        <v>721</v>
      </c>
      <c r="E533" s="140" t="s">
        <v>504</v>
      </c>
      <c r="F533" s="33" t="s">
        <v>956</v>
      </c>
      <c r="G533" s="134" t="s">
        <v>806</v>
      </c>
      <c r="H533" s="48">
        <v>22000</v>
      </c>
      <c r="I533" s="48">
        <v>631.4</v>
      </c>
      <c r="J533" s="48">
        <v>668.8</v>
      </c>
      <c r="K533" s="135">
        <v>0</v>
      </c>
      <c r="L533" s="48">
        <v>0</v>
      </c>
      <c r="M533" s="48">
        <v>25</v>
      </c>
      <c r="N533" s="135">
        <v>2784.52</v>
      </c>
      <c r="O533" s="48">
        <f t="shared" si="25"/>
        <v>4109.7199999999993</v>
      </c>
      <c r="P533" s="48">
        <f t="shared" si="24"/>
        <v>22000</v>
      </c>
      <c r="Q533" s="48">
        <f t="shared" si="26"/>
        <v>17890.28</v>
      </c>
    </row>
    <row r="534" spans="1:17" ht="21.95" customHeight="1" x14ac:dyDescent="0.25">
      <c r="A534" s="132">
        <v>523</v>
      </c>
      <c r="B534" s="138" t="s">
        <v>264</v>
      </c>
      <c r="C534" s="137" t="s">
        <v>452</v>
      </c>
      <c r="D534" s="139" t="s">
        <v>721</v>
      </c>
      <c r="E534" s="140" t="s">
        <v>504</v>
      </c>
      <c r="F534" s="33" t="s">
        <v>956</v>
      </c>
      <c r="G534" s="134" t="s">
        <v>809</v>
      </c>
      <c r="H534" s="48">
        <v>22000</v>
      </c>
      <c r="I534" s="48">
        <v>631.4</v>
      </c>
      <c r="J534" s="48">
        <v>668.8</v>
      </c>
      <c r="K534" s="135">
        <v>0</v>
      </c>
      <c r="L534" s="48">
        <v>0</v>
      </c>
      <c r="M534" s="48">
        <v>25</v>
      </c>
      <c r="N534" s="135">
        <v>589</v>
      </c>
      <c r="O534" s="48">
        <f t="shared" si="25"/>
        <v>1914.1999999999998</v>
      </c>
      <c r="P534" s="48">
        <f t="shared" si="24"/>
        <v>22000</v>
      </c>
      <c r="Q534" s="48">
        <f t="shared" si="26"/>
        <v>20085.8</v>
      </c>
    </row>
    <row r="535" spans="1:17" ht="21.95" customHeight="1" x14ac:dyDescent="0.25">
      <c r="A535" s="132">
        <v>524</v>
      </c>
      <c r="B535" s="132" t="s">
        <v>326</v>
      </c>
      <c r="C535" s="133" t="s">
        <v>768</v>
      </c>
      <c r="D535" s="139" t="s">
        <v>721</v>
      </c>
      <c r="E535" s="133" t="s">
        <v>504</v>
      </c>
      <c r="F535" s="156" t="s">
        <v>950</v>
      </c>
      <c r="G535" s="49" t="s">
        <v>809</v>
      </c>
      <c r="H535" s="50">
        <v>16445</v>
      </c>
      <c r="I535" s="50">
        <v>471.97</v>
      </c>
      <c r="J535" s="50">
        <v>499.93</v>
      </c>
      <c r="K535" s="157">
        <v>0</v>
      </c>
      <c r="L535" s="50">
        <v>0</v>
      </c>
      <c r="M535" s="50">
        <v>25</v>
      </c>
      <c r="N535" s="157">
        <v>0</v>
      </c>
      <c r="O535" s="48">
        <f t="shared" si="25"/>
        <v>996.90000000000009</v>
      </c>
      <c r="P535" s="48">
        <f t="shared" si="24"/>
        <v>16445</v>
      </c>
      <c r="Q535" s="48">
        <f t="shared" si="26"/>
        <v>15448.1</v>
      </c>
    </row>
    <row r="536" spans="1:17" ht="21.95" customHeight="1" x14ac:dyDescent="0.25">
      <c r="A536" s="132">
        <v>525</v>
      </c>
      <c r="B536" s="132" t="s">
        <v>217</v>
      </c>
      <c r="C536" s="133" t="s">
        <v>768</v>
      </c>
      <c r="D536" s="139" t="s">
        <v>721</v>
      </c>
      <c r="E536" s="133" t="s">
        <v>504</v>
      </c>
      <c r="F536" s="156" t="s">
        <v>956</v>
      </c>
      <c r="G536" s="49" t="s">
        <v>809</v>
      </c>
      <c r="H536" s="50">
        <v>18700</v>
      </c>
      <c r="I536" s="50">
        <v>536.69000000000005</v>
      </c>
      <c r="J536" s="50">
        <v>568.48</v>
      </c>
      <c r="K536" s="157">
        <v>1190.1199999999999</v>
      </c>
      <c r="L536" s="50">
        <v>0</v>
      </c>
      <c r="M536" s="50">
        <v>25</v>
      </c>
      <c r="N536" s="157">
        <v>0</v>
      </c>
      <c r="O536" s="48">
        <f t="shared" si="25"/>
        <v>2320.29</v>
      </c>
      <c r="P536" s="48">
        <f t="shared" si="24"/>
        <v>18700</v>
      </c>
      <c r="Q536" s="48">
        <f t="shared" si="26"/>
        <v>16379.71</v>
      </c>
    </row>
    <row r="537" spans="1:17" ht="21.95" customHeight="1" x14ac:dyDescent="0.25">
      <c r="A537" s="132">
        <v>526</v>
      </c>
      <c r="B537" s="132" t="s">
        <v>152</v>
      </c>
      <c r="C537" s="133" t="s">
        <v>444</v>
      </c>
      <c r="D537" s="139" t="s">
        <v>721</v>
      </c>
      <c r="E537" s="133" t="s">
        <v>504</v>
      </c>
      <c r="F537" s="156" t="s">
        <v>956</v>
      </c>
      <c r="G537" s="49" t="s">
        <v>806</v>
      </c>
      <c r="H537" s="50">
        <v>20020</v>
      </c>
      <c r="I537" s="50">
        <v>574.57000000000005</v>
      </c>
      <c r="J537" s="50">
        <v>608.61</v>
      </c>
      <c r="K537" s="157">
        <v>1190.1199999999999</v>
      </c>
      <c r="L537" s="50">
        <v>0</v>
      </c>
      <c r="M537" s="50">
        <v>25</v>
      </c>
      <c r="N537" s="157">
        <v>0</v>
      </c>
      <c r="O537" s="48">
        <f t="shared" si="25"/>
        <v>2398.3000000000002</v>
      </c>
      <c r="P537" s="48">
        <f t="shared" si="24"/>
        <v>20020</v>
      </c>
      <c r="Q537" s="48">
        <f t="shared" si="26"/>
        <v>17621.7</v>
      </c>
    </row>
    <row r="538" spans="1:17" ht="21.95" customHeight="1" x14ac:dyDescent="0.25">
      <c r="A538" s="132">
        <v>527</v>
      </c>
      <c r="B538" s="132" t="s">
        <v>422</v>
      </c>
      <c r="C538" s="133" t="s">
        <v>436</v>
      </c>
      <c r="D538" s="139" t="s">
        <v>721</v>
      </c>
      <c r="E538" s="133" t="s">
        <v>504</v>
      </c>
      <c r="F538" s="156" t="s">
        <v>956</v>
      </c>
      <c r="G538" s="49" t="s">
        <v>806</v>
      </c>
      <c r="H538" s="50">
        <v>22470.34</v>
      </c>
      <c r="I538" s="50">
        <v>644.9</v>
      </c>
      <c r="J538" s="50">
        <v>683.1</v>
      </c>
      <c r="K538" s="157">
        <v>0</v>
      </c>
      <c r="L538" s="50">
        <v>0</v>
      </c>
      <c r="M538" s="50">
        <v>25</v>
      </c>
      <c r="N538" s="157">
        <v>1228</v>
      </c>
      <c r="O538" s="48">
        <f t="shared" si="25"/>
        <v>2581</v>
      </c>
      <c r="P538" s="48">
        <f t="shared" si="24"/>
        <v>22470.34</v>
      </c>
      <c r="Q538" s="48">
        <f t="shared" si="26"/>
        <v>19889.34</v>
      </c>
    </row>
    <row r="539" spans="1:17" ht="21.95" customHeight="1" x14ac:dyDescent="0.25">
      <c r="A539" s="132">
        <v>528</v>
      </c>
      <c r="B539" s="132" t="s">
        <v>245</v>
      </c>
      <c r="C539" s="133" t="s">
        <v>966</v>
      </c>
      <c r="D539" s="139" t="s">
        <v>721</v>
      </c>
      <c r="E539" s="133" t="s">
        <v>504</v>
      </c>
      <c r="F539" s="156" t="s">
        <v>956</v>
      </c>
      <c r="G539" s="49" t="s">
        <v>806</v>
      </c>
      <c r="H539" s="50">
        <v>26250</v>
      </c>
      <c r="I539" s="50">
        <v>753.38</v>
      </c>
      <c r="J539" s="50">
        <v>798</v>
      </c>
      <c r="K539" s="157">
        <v>0</v>
      </c>
      <c r="L539" s="50">
        <v>0</v>
      </c>
      <c r="M539" s="50">
        <v>25</v>
      </c>
      <c r="N539" s="157">
        <v>12696.36</v>
      </c>
      <c r="O539" s="48">
        <f t="shared" si="25"/>
        <v>14272.740000000002</v>
      </c>
      <c r="P539" s="48">
        <f t="shared" si="24"/>
        <v>26250</v>
      </c>
      <c r="Q539" s="48">
        <f t="shared" si="26"/>
        <v>11977.259999999998</v>
      </c>
    </row>
    <row r="540" spans="1:17" ht="21.95" customHeight="1" x14ac:dyDescent="0.25">
      <c r="A540" s="132">
        <v>529</v>
      </c>
      <c r="B540" s="132" t="s">
        <v>280</v>
      </c>
      <c r="C540" s="133" t="s">
        <v>966</v>
      </c>
      <c r="D540" s="139" t="s">
        <v>721</v>
      </c>
      <c r="E540" s="133" t="s">
        <v>504</v>
      </c>
      <c r="F540" s="156" t="s">
        <v>956</v>
      </c>
      <c r="G540" s="49" t="s">
        <v>806</v>
      </c>
      <c r="H540" s="50">
        <v>17600</v>
      </c>
      <c r="I540" s="50">
        <v>505.12</v>
      </c>
      <c r="J540" s="50">
        <v>535.04</v>
      </c>
      <c r="K540" s="50">
        <v>1190.1199999999999</v>
      </c>
      <c r="L540" s="50">
        <v>0</v>
      </c>
      <c r="M540" s="50">
        <v>25</v>
      </c>
      <c r="N540" s="50">
        <v>2603.1600000000003</v>
      </c>
      <c r="O540" s="48">
        <f t="shared" si="25"/>
        <v>4858.4400000000005</v>
      </c>
      <c r="P540" s="48">
        <f t="shared" si="24"/>
        <v>17600</v>
      </c>
      <c r="Q540" s="48">
        <f t="shared" si="26"/>
        <v>12741.56</v>
      </c>
    </row>
    <row r="541" spans="1:17" ht="21.95" customHeight="1" x14ac:dyDescent="0.25">
      <c r="A541" s="132">
        <v>530</v>
      </c>
      <c r="B541" s="132" t="s">
        <v>780</v>
      </c>
      <c r="C541" s="159" t="s">
        <v>436</v>
      </c>
      <c r="D541" s="139" t="s">
        <v>721</v>
      </c>
      <c r="E541" s="160" t="s">
        <v>504</v>
      </c>
      <c r="F541" s="156" t="s">
        <v>954</v>
      </c>
      <c r="G541" s="49" t="s">
        <v>809</v>
      </c>
      <c r="H541" s="50">
        <v>40000</v>
      </c>
      <c r="I541" s="50">
        <v>1148</v>
      </c>
      <c r="J541" s="50">
        <v>1216</v>
      </c>
      <c r="K541" s="157">
        <v>0</v>
      </c>
      <c r="L541" s="50">
        <v>442.65</v>
      </c>
      <c r="M541" s="50">
        <v>25</v>
      </c>
      <c r="N541" s="157">
        <v>0</v>
      </c>
      <c r="O541" s="48">
        <f t="shared" si="25"/>
        <v>2831.65</v>
      </c>
      <c r="P541" s="48">
        <f t="shared" si="24"/>
        <v>40000</v>
      </c>
      <c r="Q541" s="48">
        <f t="shared" si="26"/>
        <v>37168.35</v>
      </c>
    </row>
    <row r="542" spans="1:17" ht="21.95" customHeight="1" x14ac:dyDescent="0.25">
      <c r="A542" s="132">
        <v>531</v>
      </c>
      <c r="B542" s="132" t="s">
        <v>1043</v>
      </c>
      <c r="C542" s="133" t="s">
        <v>436</v>
      </c>
      <c r="D542" s="139" t="s">
        <v>721</v>
      </c>
      <c r="E542" s="133" t="s">
        <v>504</v>
      </c>
      <c r="F542" s="156" t="s">
        <v>954</v>
      </c>
      <c r="G542" s="49" t="s">
        <v>809</v>
      </c>
      <c r="H542" s="50">
        <v>40000</v>
      </c>
      <c r="I542" s="50">
        <v>1148</v>
      </c>
      <c r="J542" s="50">
        <v>1216</v>
      </c>
      <c r="K542" s="157">
        <v>0</v>
      </c>
      <c r="L542" s="50">
        <v>442.65</v>
      </c>
      <c r="M542" s="50">
        <v>25</v>
      </c>
      <c r="N542" s="157">
        <v>0</v>
      </c>
      <c r="O542" s="48">
        <f t="shared" si="25"/>
        <v>2831.65</v>
      </c>
      <c r="P542" s="48">
        <f t="shared" si="24"/>
        <v>40000</v>
      </c>
      <c r="Q542" s="48">
        <f t="shared" si="26"/>
        <v>37168.35</v>
      </c>
    </row>
    <row r="543" spans="1:17" ht="21.95" customHeight="1" x14ac:dyDescent="0.25">
      <c r="A543" s="132">
        <v>532</v>
      </c>
      <c r="B543" s="132" t="s">
        <v>1044</v>
      </c>
      <c r="C543" s="133" t="s">
        <v>436</v>
      </c>
      <c r="D543" s="139" t="s">
        <v>721</v>
      </c>
      <c r="E543" s="133" t="s">
        <v>504</v>
      </c>
      <c r="F543" s="156" t="s">
        <v>954</v>
      </c>
      <c r="G543" s="49" t="s">
        <v>809</v>
      </c>
      <c r="H543" s="50">
        <v>35000</v>
      </c>
      <c r="I543" s="50">
        <v>1004.5</v>
      </c>
      <c r="J543" s="50">
        <v>1064</v>
      </c>
      <c r="K543" s="157">
        <v>0</v>
      </c>
      <c r="L543" s="50">
        <v>0</v>
      </c>
      <c r="M543" s="50">
        <v>25</v>
      </c>
      <c r="N543" s="157">
        <v>0</v>
      </c>
      <c r="O543" s="48">
        <f t="shared" si="25"/>
        <v>2093.5</v>
      </c>
      <c r="P543" s="48">
        <f t="shared" si="24"/>
        <v>35000</v>
      </c>
      <c r="Q543" s="48">
        <f t="shared" si="26"/>
        <v>32906.5</v>
      </c>
    </row>
    <row r="544" spans="1:17" ht="21.95" customHeight="1" x14ac:dyDescent="0.25">
      <c r="A544" s="132">
        <v>533</v>
      </c>
      <c r="B544" s="132" t="s">
        <v>35</v>
      </c>
      <c r="C544" s="133" t="s">
        <v>463</v>
      </c>
      <c r="D544" s="139" t="s">
        <v>721</v>
      </c>
      <c r="E544" s="133" t="s">
        <v>504</v>
      </c>
      <c r="F544" s="156" t="s">
        <v>956</v>
      </c>
      <c r="G544" s="49" t="s">
        <v>806</v>
      </c>
      <c r="H544" s="50">
        <v>31000</v>
      </c>
      <c r="I544" s="50">
        <v>889.7</v>
      </c>
      <c r="J544" s="50">
        <v>942.4</v>
      </c>
      <c r="K544" s="157">
        <v>0</v>
      </c>
      <c r="L544" s="50">
        <v>0</v>
      </c>
      <c r="M544" s="50">
        <v>25</v>
      </c>
      <c r="N544" s="157">
        <v>1228</v>
      </c>
      <c r="O544" s="48">
        <f t="shared" si="25"/>
        <v>3085.1</v>
      </c>
      <c r="P544" s="48">
        <f t="shared" si="24"/>
        <v>31000</v>
      </c>
      <c r="Q544" s="48">
        <f t="shared" si="26"/>
        <v>27914.9</v>
      </c>
    </row>
    <row r="545" spans="1:17" ht="21.95" customHeight="1" x14ac:dyDescent="0.25">
      <c r="A545" s="132">
        <v>534</v>
      </c>
      <c r="B545" s="132" t="s">
        <v>32</v>
      </c>
      <c r="C545" s="133" t="s">
        <v>437</v>
      </c>
      <c r="D545" s="139" t="s">
        <v>721</v>
      </c>
      <c r="E545" s="133" t="s">
        <v>504</v>
      </c>
      <c r="F545" s="156" t="s">
        <v>956</v>
      </c>
      <c r="G545" s="49" t="s">
        <v>806</v>
      </c>
      <c r="H545" s="50">
        <v>31500</v>
      </c>
      <c r="I545" s="50">
        <v>904.05</v>
      </c>
      <c r="J545" s="50">
        <v>957.6</v>
      </c>
      <c r="K545" s="157">
        <v>2380.2399999999998</v>
      </c>
      <c r="L545" s="50">
        <v>0</v>
      </c>
      <c r="M545" s="50">
        <v>25</v>
      </c>
      <c r="N545" s="157">
        <v>2248.75</v>
      </c>
      <c r="O545" s="48">
        <f>I545+J545+K545+L545+M545+N545</f>
        <v>6515.6399999999994</v>
      </c>
      <c r="P545" s="48">
        <f>H545</f>
        <v>31500</v>
      </c>
      <c r="Q545" s="48">
        <f>P545-O545</f>
        <v>24984.36</v>
      </c>
    </row>
    <row r="546" spans="1:17" ht="21.95" customHeight="1" x14ac:dyDescent="0.25">
      <c r="A546" s="132">
        <v>535</v>
      </c>
      <c r="B546" s="132" t="s">
        <v>58</v>
      </c>
      <c r="C546" s="133" t="s">
        <v>434</v>
      </c>
      <c r="D546" s="139" t="s">
        <v>721</v>
      </c>
      <c r="E546" s="133" t="s">
        <v>504</v>
      </c>
      <c r="F546" s="156" t="s">
        <v>956</v>
      </c>
      <c r="G546" s="49" t="s">
        <v>806</v>
      </c>
      <c r="H546" s="50">
        <v>19840.04</v>
      </c>
      <c r="I546" s="50">
        <v>569.41</v>
      </c>
      <c r="J546" s="50">
        <v>603.14</v>
      </c>
      <c r="K546" s="157">
        <v>1190.1199999999999</v>
      </c>
      <c r="L546" s="50">
        <v>0</v>
      </c>
      <c r="M546" s="50">
        <v>25</v>
      </c>
      <c r="N546" s="157">
        <v>7978.3399999999992</v>
      </c>
      <c r="O546" s="48">
        <f t="shared" si="25"/>
        <v>10366.009999999998</v>
      </c>
      <c r="P546" s="48">
        <f t="shared" si="24"/>
        <v>19840.04</v>
      </c>
      <c r="Q546" s="48">
        <f t="shared" si="26"/>
        <v>9474.0300000000025</v>
      </c>
    </row>
    <row r="547" spans="1:17" ht="21.95" customHeight="1" x14ac:dyDescent="0.25">
      <c r="A547" s="132">
        <v>536</v>
      </c>
      <c r="B547" s="132" t="s">
        <v>254</v>
      </c>
      <c r="C547" s="133" t="s">
        <v>461</v>
      </c>
      <c r="D547" s="139" t="s">
        <v>721</v>
      </c>
      <c r="E547" s="133" t="s">
        <v>504</v>
      </c>
      <c r="F547" s="156" t="s">
        <v>954</v>
      </c>
      <c r="G547" s="49" t="s">
        <v>809</v>
      </c>
      <c r="H547" s="50">
        <v>16500</v>
      </c>
      <c r="I547" s="50">
        <v>473.55</v>
      </c>
      <c r="J547" s="50">
        <v>501.6</v>
      </c>
      <c r="K547" s="157">
        <v>0</v>
      </c>
      <c r="L547" s="50">
        <v>0</v>
      </c>
      <c r="M547" s="50">
        <v>25</v>
      </c>
      <c r="N547" s="157">
        <v>2389.7600000000002</v>
      </c>
      <c r="O547" s="48">
        <f t="shared" si="25"/>
        <v>3389.9100000000003</v>
      </c>
      <c r="P547" s="48">
        <f t="shared" si="24"/>
        <v>16500</v>
      </c>
      <c r="Q547" s="48">
        <f t="shared" si="26"/>
        <v>13110.09</v>
      </c>
    </row>
    <row r="548" spans="1:17" ht="21.95" customHeight="1" x14ac:dyDescent="0.25">
      <c r="A548" s="132">
        <v>537</v>
      </c>
      <c r="B548" s="132" t="s">
        <v>556</v>
      </c>
      <c r="C548" s="133" t="s">
        <v>455</v>
      </c>
      <c r="D548" s="133" t="s">
        <v>1071</v>
      </c>
      <c r="E548" s="133" t="s">
        <v>1071</v>
      </c>
      <c r="F548" s="156" t="s">
        <v>950</v>
      </c>
      <c r="G548" s="49" t="s">
        <v>806</v>
      </c>
      <c r="H548" s="50">
        <v>78000</v>
      </c>
      <c r="I548" s="50">
        <v>2238.6</v>
      </c>
      <c r="J548" s="50">
        <v>2371.1999999999998</v>
      </c>
      <c r="K548" s="157">
        <v>0</v>
      </c>
      <c r="L548" s="50">
        <v>6930.42</v>
      </c>
      <c r="M548" s="50">
        <v>25</v>
      </c>
      <c r="N548" s="157">
        <v>0</v>
      </c>
      <c r="O548" s="48">
        <f t="shared" si="25"/>
        <v>11565.22</v>
      </c>
      <c r="P548" s="48">
        <f t="shared" si="24"/>
        <v>78000</v>
      </c>
      <c r="Q548" s="48">
        <f t="shared" si="26"/>
        <v>66434.78</v>
      </c>
    </row>
    <row r="549" spans="1:17" ht="21.95" customHeight="1" x14ac:dyDescent="0.25">
      <c r="A549" s="132">
        <v>538</v>
      </c>
      <c r="B549" s="161" t="s">
        <v>583</v>
      </c>
      <c r="C549" s="162" t="s">
        <v>433</v>
      </c>
      <c r="D549" s="133" t="s">
        <v>1071</v>
      </c>
      <c r="E549" s="133" t="s">
        <v>1071</v>
      </c>
      <c r="F549" s="156" t="s">
        <v>954</v>
      </c>
      <c r="G549" s="49" t="s">
        <v>809</v>
      </c>
      <c r="H549" s="50">
        <v>40000</v>
      </c>
      <c r="I549" s="50">
        <v>1148</v>
      </c>
      <c r="J549" s="50">
        <v>1216</v>
      </c>
      <c r="K549" s="157">
        <v>0</v>
      </c>
      <c r="L549" s="50">
        <v>442.65</v>
      </c>
      <c r="M549" s="50">
        <v>25</v>
      </c>
      <c r="N549" s="157">
        <v>0</v>
      </c>
      <c r="O549" s="48">
        <f t="shared" si="25"/>
        <v>2831.65</v>
      </c>
      <c r="P549" s="48">
        <f t="shared" si="24"/>
        <v>40000</v>
      </c>
      <c r="Q549" s="48">
        <f t="shared" si="26"/>
        <v>37168.35</v>
      </c>
    </row>
    <row r="550" spans="1:17" ht="21.95" customHeight="1" x14ac:dyDescent="0.25">
      <c r="A550" s="132">
        <v>539</v>
      </c>
      <c r="B550" s="161" t="s">
        <v>617</v>
      </c>
      <c r="C550" s="162" t="s">
        <v>433</v>
      </c>
      <c r="D550" s="133" t="s">
        <v>1071</v>
      </c>
      <c r="E550" s="133" t="s">
        <v>1071</v>
      </c>
      <c r="F550" s="156" t="s">
        <v>954</v>
      </c>
      <c r="G550" s="49" t="s">
        <v>809</v>
      </c>
      <c r="H550" s="50">
        <v>25000</v>
      </c>
      <c r="I550" s="50">
        <v>717.5</v>
      </c>
      <c r="J550" s="50">
        <v>760</v>
      </c>
      <c r="K550" s="157">
        <v>0</v>
      </c>
      <c r="L550" s="50">
        <v>0</v>
      </c>
      <c r="M550" s="50">
        <v>25</v>
      </c>
      <c r="N550" s="157">
        <v>0</v>
      </c>
      <c r="O550" s="48">
        <f t="shared" si="25"/>
        <v>1502.5</v>
      </c>
      <c r="P550" s="48">
        <f t="shared" si="24"/>
        <v>25000</v>
      </c>
      <c r="Q550" s="48">
        <f t="shared" si="26"/>
        <v>23497.5</v>
      </c>
    </row>
    <row r="551" spans="1:17" ht="21.95" customHeight="1" x14ac:dyDescent="0.25">
      <c r="A551" s="132">
        <v>540</v>
      </c>
      <c r="B551" s="132" t="s">
        <v>712</v>
      </c>
      <c r="C551" s="133" t="s">
        <v>434</v>
      </c>
      <c r="D551" s="133" t="s">
        <v>1071</v>
      </c>
      <c r="E551" s="133" t="s">
        <v>1071</v>
      </c>
      <c r="F551" s="156" t="s">
        <v>956</v>
      </c>
      <c r="G551" s="49" t="s">
        <v>806</v>
      </c>
      <c r="H551" s="50">
        <v>25557.040000000001</v>
      </c>
      <c r="I551" s="50">
        <v>733.49</v>
      </c>
      <c r="J551" s="50">
        <v>776.93</v>
      </c>
      <c r="K551" s="157">
        <v>0</v>
      </c>
      <c r="L551" s="50">
        <v>0</v>
      </c>
      <c r="M551" s="50">
        <v>25</v>
      </c>
      <c r="N551" s="157">
        <v>0</v>
      </c>
      <c r="O551" s="48">
        <f t="shared" si="25"/>
        <v>1535.42</v>
      </c>
      <c r="P551" s="48">
        <f t="shared" si="24"/>
        <v>25557.040000000001</v>
      </c>
      <c r="Q551" s="48">
        <f t="shared" si="26"/>
        <v>24021.620000000003</v>
      </c>
    </row>
    <row r="552" spans="1:17" ht="21.95" customHeight="1" x14ac:dyDescent="0.25">
      <c r="A552" s="132">
        <v>541</v>
      </c>
      <c r="B552" s="161" t="s">
        <v>424</v>
      </c>
      <c r="C552" s="163" t="s">
        <v>456</v>
      </c>
      <c r="D552" s="133" t="s">
        <v>1071</v>
      </c>
      <c r="E552" s="162" t="s">
        <v>1047</v>
      </c>
      <c r="F552" s="164" t="s">
        <v>950</v>
      </c>
      <c r="G552" s="33" t="s">
        <v>806</v>
      </c>
      <c r="H552" s="51">
        <v>31500</v>
      </c>
      <c r="I552" s="50">
        <v>904.05</v>
      </c>
      <c r="J552" s="50">
        <v>957.6</v>
      </c>
      <c r="K552" s="157">
        <v>0</v>
      </c>
      <c r="L552" s="50">
        <v>0</v>
      </c>
      <c r="M552" s="50">
        <v>25</v>
      </c>
      <c r="N552" s="157">
        <v>0</v>
      </c>
      <c r="O552" s="48">
        <f t="shared" si="25"/>
        <v>1886.65</v>
      </c>
      <c r="P552" s="48">
        <f t="shared" si="24"/>
        <v>31500</v>
      </c>
      <c r="Q552" s="48">
        <f t="shared" si="26"/>
        <v>29613.35</v>
      </c>
    </row>
    <row r="553" spans="1:17" ht="21.95" customHeight="1" x14ac:dyDescent="0.25">
      <c r="A553" s="132">
        <v>542</v>
      </c>
      <c r="B553" s="161" t="s">
        <v>252</v>
      </c>
      <c r="C553" s="163" t="s">
        <v>886</v>
      </c>
      <c r="D553" s="133" t="s">
        <v>1071</v>
      </c>
      <c r="E553" s="162" t="s">
        <v>1047</v>
      </c>
      <c r="F553" s="164" t="s">
        <v>954</v>
      </c>
      <c r="G553" s="33" t="s">
        <v>809</v>
      </c>
      <c r="H553" s="51">
        <v>12350.36</v>
      </c>
      <c r="I553" s="50">
        <v>354.46</v>
      </c>
      <c r="J553" s="50">
        <v>375.45</v>
      </c>
      <c r="K553" s="157">
        <v>0</v>
      </c>
      <c r="L553" s="50">
        <v>0</v>
      </c>
      <c r="M553" s="50">
        <v>25</v>
      </c>
      <c r="N553" s="157">
        <v>0</v>
      </c>
      <c r="O553" s="48">
        <f t="shared" si="25"/>
        <v>754.91</v>
      </c>
      <c r="P553" s="48">
        <f t="shared" si="24"/>
        <v>12350.36</v>
      </c>
      <c r="Q553" s="48">
        <f t="shared" si="26"/>
        <v>11595.45</v>
      </c>
    </row>
    <row r="554" spans="1:17" ht="21.95" customHeight="1" x14ac:dyDescent="0.25">
      <c r="A554" s="132">
        <v>543</v>
      </c>
      <c r="B554" s="161" t="s">
        <v>41</v>
      </c>
      <c r="C554" s="139" t="s">
        <v>768</v>
      </c>
      <c r="D554" s="133" t="s">
        <v>1071</v>
      </c>
      <c r="E554" s="162" t="s">
        <v>1048</v>
      </c>
      <c r="F554" s="33" t="s">
        <v>950</v>
      </c>
      <c r="G554" s="33" t="s">
        <v>806</v>
      </c>
      <c r="H554" s="51">
        <v>12017.5</v>
      </c>
      <c r="I554" s="50">
        <v>344.9</v>
      </c>
      <c r="J554" s="50">
        <v>365.33</v>
      </c>
      <c r="K554" s="157">
        <v>0</v>
      </c>
      <c r="L554" s="50">
        <v>0</v>
      </c>
      <c r="M554" s="50">
        <v>25</v>
      </c>
      <c r="N554" s="157">
        <v>0</v>
      </c>
      <c r="O554" s="48">
        <f t="shared" si="25"/>
        <v>735.23</v>
      </c>
      <c r="P554" s="48">
        <f t="shared" si="24"/>
        <v>12017.5</v>
      </c>
      <c r="Q554" s="48">
        <f t="shared" si="26"/>
        <v>11282.27</v>
      </c>
    </row>
    <row r="555" spans="1:17" ht="21.95" customHeight="1" x14ac:dyDescent="0.25">
      <c r="A555" s="132">
        <v>544</v>
      </c>
      <c r="B555" s="161" t="s">
        <v>379</v>
      </c>
      <c r="C555" s="139" t="s">
        <v>434</v>
      </c>
      <c r="D555" s="133" t="s">
        <v>1071</v>
      </c>
      <c r="E555" s="162" t="s">
        <v>1048</v>
      </c>
      <c r="F555" s="33" t="s">
        <v>956</v>
      </c>
      <c r="G555" s="33" t="s">
        <v>806</v>
      </c>
      <c r="H555" s="51">
        <v>12017.5</v>
      </c>
      <c r="I555" s="50">
        <v>344.9</v>
      </c>
      <c r="J555" s="50">
        <v>365.33</v>
      </c>
      <c r="K555" s="157">
        <v>0</v>
      </c>
      <c r="L555" s="50">
        <v>0</v>
      </c>
      <c r="M555" s="50">
        <v>25</v>
      </c>
      <c r="N555" s="157">
        <v>0</v>
      </c>
      <c r="O555" s="48">
        <f t="shared" si="25"/>
        <v>735.23</v>
      </c>
      <c r="P555" s="48">
        <f t="shared" si="24"/>
        <v>12017.5</v>
      </c>
      <c r="Q555" s="48">
        <f t="shared" si="26"/>
        <v>11282.27</v>
      </c>
    </row>
    <row r="556" spans="1:17" ht="21.95" customHeight="1" x14ac:dyDescent="0.25">
      <c r="A556" s="132">
        <v>545</v>
      </c>
      <c r="B556" s="161" t="s">
        <v>398</v>
      </c>
      <c r="C556" s="139" t="s">
        <v>431</v>
      </c>
      <c r="D556" s="133" t="s">
        <v>1071</v>
      </c>
      <c r="E556" s="162" t="s">
        <v>1048</v>
      </c>
      <c r="F556" s="33" t="s">
        <v>956</v>
      </c>
      <c r="G556" s="33" t="s">
        <v>806</v>
      </c>
      <c r="H556" s="51">
        <v>10000</v>
      </c>
      <c r="I556" s="50">
        <v>287</v>
      </c>
      <c r="J556" s="50">
        <v>304</v>
      </c>
      <c r="K556" s="157">
        <v>0</v>
      </c>
      <c r="L556" s="50">
        <v>0</v>
      </c>
      <c r="M556" s="50">
        <v>25</v>
      </c>
      <c r="N556" s="157">
        <v>0</v>
      </c>
      <c r="O556" s="48">
        <f t="shared" si="25"/>
        <v>616</v>
      </c>
      <c r="P556" s="48">
        <f t="shared" si="24"/>
        <v>10000</v>
      </c>
      <c r="Q556" s="48">
        <f t="shared" si="26"/>
        <v>9384</v>
      </c>
    </row>
    <row r="557" spans="1:17" ht="21.95" customHeight="1" x14ac:dyDescent="0.25">
      <c r="A557" s="132">
        <v>546</v>
      </c>
      <c r="B557" s="161" t="s">
        <v>206</v>
      </c>
      <c r="C557" s="139" t="s">
        <v>966</v>
      </c>
      <c r="D557" s="133" t="s">
        <v>1071</v>
      </c>
      <c r="E557" s="162" t="s">
        <v>1049</v>
      </c>
      <c r="F557" s="33" t="s">
        <v>954</v>
      </c>
      <c r="G557" s="33" t="s">
        <v>809</v>
      </c>
      <c r="H557" s="51">
        <v>13585.4</v>
      </c>
      <c r="I557" s="50">
        <v>389.9</v>
      </c>
      <c r="J557" s="50">
        <v>413</v>
      </c>
      <c r="K557" s="157">
        <v>0</v>
      </c>
      <c r="L557" s="50">
        <v>0</v>
      </c>
      <c r="M557" s="50">
        <v>25</v>
      </c>
      <c r="N557" s="157">
        <v>0</v>
      </c>
      <c r="O557" s="48">
        <f t="shared" si="25"/>
        <v>827.9</v>
      </c>
      <c r="P557" s="48">
        <f t="shared" si="24"/>
        <v>13585.4</v>
      </c>
      <c r="Q557" s="48">
        <f t="shared" si="26"/>
        <v>12757.5</v>
      </c>
    </row>
    <row r="558" spans="1:17" ht="21.95" customHeight="1" x14ac:dyDescent="0.25">
      <c r="A558" s="132">
        <v>547</v>
      </c>
      <c r="B558" s="161" t="s">
        <v>285</v>
      </c>
      <c r="C558" s="139" t="s">
        <v>966</v>
      </c>
      <c r="D558" s="133" t="s">
        <v>1071</v>
      </c>
      <c r="E558" s="162" t="s">
        <v>1049</v>
      </c>
      <c r="F558" s="33" t="s">
        <v>954</v>
      </c>
      <c r="G558" s="33" t="s">
        <v>806</v>
      </c>
      <c r="H558" s="51">
        <v>13585.4</v>
      </c>
      <c r="I558" s="50">
        <v>389.9</v>
      </c>
      <c r="J558" s="50">
        <v>413</v>
      </c>
      <c r="K558" s="157">
        <v>0</v>
      </c>
      <c r="L558" s="50">
        <v>0</v>
      </c>
      <c r="M558" s="50">
        <v>25</v>
      </c>
      <c r="N558" s="157">
        <v>0</v>
      </c>
      <c r="O558" s="48">
        <f t="shared" si="25"/>
        <v>827.9</v>
      </c>
      <c r="P558" s="48">
        <f t="shared" si="24"/>
        <v>13585.4</v>
      </c>
      <c r="Q558" s="48">
        <f t="shared" si="26"/>
        <v>12757.5</v>
      </c>
    </row>
    <row r="559" spans="1:17" ht="21.95" customHeight="1" x14ac:dyDescent="0.25">
      <c r="A559" s="132">
        <v>548</v>
      </c>
      <c r="B559" s="161" t="s">
        <v>388</v>
      </c>
      <c r="C559" s="139" t="s">
        <v>440</v>
      </c>
      <c r="D559" s="133" t="s">
        <v>1071</v>
      </c>
      <c r="E559" s="162" t="s">
        <v>1049</v>
      </c>
      <c r="F559" s="33" t="s">
        <v>954</v>
      </c>
      <c r="G559" s="33" t="s">
        <v>809</v>
      </c>
      <c r="H559" s="51">
        <v>13585.4</v>
      </c>
      <c r="I559" s="50">
        <v>389.9</v>
      </c>
      <c r="J559" s="50">
        <v>413</v>
      </c>
      <c r="K559" s="157">
        <v>0</v>
      </c>
      <c r="L559" s="50">
        <v>0</v>
      </c>
      <c r="M559" s="50">
        <v>25</v>
      </c>
      <c r="N559" s="157">
        <v>0</v>
      </c>
      <c r="O559" s="48">
        <f t="shared" si="25"/>
        <v>827.9</v>
      </c>
      <c r="P559" s="48">
        <f t="shared" si="24"/>
        <v>13585.4</v>
      </c>
      <c r="Q559" s="48">
        <f t="shared" si="26"/>
        <v>12757.5</v>
      </c>
    </row>
    <row r="560" spans="1:17" ht="21.95" customHeight="1" x14ac:dyDescent="0.25">
      <c r="A560" s="132">
        <v>549</v>
      </c>
      <c r="B560" s="161" t="s">
        <v>291</v>
      </c>
      <c r="C560" s="139" t="s">
        <v>434</v>
      </c>
      <c r="D560" s="133" t="s">
        <v>1071</v>
      </c>
      <c r="E560" s="162" t="s">
        <v>1049</v>
      </c>
      <c r="F560" s="33" t="s">
        <v>954</v>
      </c>
      <c r="G560" s="33" t="s">
        <v>806</v>
      </c>
      <c r="H560" s="51">
        <v>13662</v>
      </c>
      <c r="I560" s="50">
        <v>392.1</v>
      </c>
      <c r="J560" s="50">
        <v>415.32</v>
      </c>
      <c r="K560" s="157">
        <v>0</v>
      </c>
      <c r="L560" s="50">
        <v>0</v>
      </c>
      <c r="M560" s="50">
        <v>25</v>
      </c>
      <c r="N560" s="157">
        <v>0</v>
      </c>
      <c r="O560" s="48">
        <f t="shared" si="25"/>
        <v>832.42000000000007</v>
      </c>
      <c r="P560" s="48">
        <f t="shared" si="24"/>
        <v>13662</v>
      </c>
      <c r="Q560" s="48">
        <f t="shared" si="26"/>
        <v>12829.58</v>
      </c>
    </row>
    <row r="561" spans="1:17" ht="21.95" customHeight="1" x14ac:dyDescent="0.25">
      <c r="A561" s="132">
        <v>550</v>
      </c>
      <c r="B561" s="161" t="s">
        <v>142</v>
      </c>
      <c r="C561" s="139" t="s">
        <v>966</v>
      </c>
      <c r="D561" s="133" t="s">
        <v>1071</v>
      </c>
      <c r="E561" s="162" t="s">
        <v>1050</v>
      </c>
      <c r="F561" s="33" t="s">
        <v>954</v>
      </c>
      <c r="G561" s="33" t="s">
        <v>806</v>
      </c>
      <c r="H561" s="51">
        <v>13282.5</v>
      </c>
      <c r="I561" s="50">
        <v>381.21</v>
      </c>
      <c r="J561" s="50">
        <v>403.79</v>
      </c>
      <c r="K561" s="157">
        <v>0</v>
      </c>
      <c r="L561" s="50">
        <v>0</v>
      </c>
      <c r="M561" s="50">
        <v>25</v>
      </c>
      <c r="N561" s="157">
        <v>0</v>
      </c>
      <c r="O561" s="48">
        <f t="shared" si="25"/>
        <v>810</v>
      </c>
      <c r="P561" s="48">
        <f t="shared" si="24"/>
        <v>13282.5</v>
      </c>
      <c r="Q561" s="48">
        <f t="shared" si="26"/>
        <v>12472.5</v>
      </c>
    </row>
    <row r="562" spans="1:17" ht="21.95" customHeight="1" x14ac:dyDescent="0.25">
      <c r="A562" s="132">
        <v>551</v>
      </c>
      <c r="B562" s="161" t="s">
        <v>292</v>
      </c>
      <c r="C562" s="139" t="s">
        <v>966</v>
      </c>
      <c r="D562" s="133" t="s">
        <v>1071</v>
      </c>
      <c r="E562" s="162" t="s">
        <v>1050</v>
      </c>
      <c r="F562" s="33" t="s">
        <v>954</v>
      </c>
      <c r="G562" s="33" t="s">
        <v>806</v>
      </c>
      <c r="H562" s="51">
        <v>13282.5</v>
      </c>
      <c r="I562" s="50">
        <v>381.21</v>
      </c>
      <c r="J562" s="50">
        <v>403.79</v>
      </c>
      <c r="K562" s="157">
        <v>0</v>
      </c>
      <c r="L562" s="50">
        <v>0</v>
      </c>
      <c r="M562" s="50">
        <v>25</v>
      </c>
      <c r="N562" s="157">
        <v>0</v>
      </c>
      <c r="O562" s="48">
        <f t="shared" si="25"/>
        <v>810</v>
      </c>
      <c r="P562" s="48">
        <f t="shared" ref="P562:P589" si="27">H562</f>
        <v>13282.5</v>
      </c>
      <c r="Q562" s="48">
        <f t="shared" si="26"/>
        <v>12472.5</v>
      </c>
    </row>
    <row r="563" spans="1:17" ht="21.95" customHeight="1" x14ac:dyDescent="0.25">
      <c r="A563" s="132">
        <v>552</v>
      </c>
      <c r="B563" s="161" t="s">
        <v>382</v>
      </c>
      <c r="C563" s="162" t="s">
        <v>482</v>
      </c>
      <c r="D563" s="133" t="s">
        <v>1071</v>
      </c>
      <c r="E563" s="162" t="s">
        <v>1050</v>
      </c>
      <c r="F563" s="33" t="s">
        <v>954</v>
      </c>
      <c r="G563" s="33" t="s">
        <v>809</v>
      </c>
      <c r="H563" s="51">
        <v>13200</v>
      </c>
      <c r="I563" s="50">
        <v>378.84</v>
      </c>
      <c r="J563" s="50">
        <v>401.28</v>
      </c>
      <c r="K563" s="157">
        <v>0</v>
      </c>
      <c r="L563" s="50">
        <v>0</v>
      </c>
      <c r="M563" s="50">
        <v>25</v>
      </c>
      <c r="N563" s="157">
        <v>0</v>
      </c>
      <c r="O563" s="48">
        <f t="shared" si="25"/>
        <v>805.11999999999989</v>
      </c>
      <c r="P563" s="48">
        <f t="shared" si="27"/>
        <v>13200</v>
      </c>
      <c r="Q563" s="48">
        <f t="shared" si="26"/>
        <v>12394.880000000001</v>
      </c>
    </row>
    <row r="564" spans="1:17" ht="21.95" customHeight="1" x14ac:dyDescent="0.25">
      <c r="A564" s="132">
        <v>553</v>
      </c>
      <c r="B564" s="161" t="s">
        <v>198</v>
      </c>
      <c r="C564" s="139" t="s">
        <v>462</v>
      </c>
      <c r="D564" s="133" t="s">
        <v>1071</v>
      </c>
      <c r="E564" s="162" t="s">
        <v>1050</v>
      </c>
      <c r="F564" s="33" t="s">
        <v>954</v>
      </c>
      <c r="G564" s="33" t="s">
        <v>809</v>
      </c>
      <c r="H564" s="51">
        <v>10000</v>
      </c>
      <c r="I564" s="50">
        <v>287</v>
      </c>
      <c r="J564" s="50">
        <v>304</v>
      </c>
      <c r="K564" s="157">
        <v>0</v>
      </c>
      <c r="L564" s="50">
        <v>0</v>
      </c>
      <c r="M564" s="50">
        <v>25</v>
      </c>
      <c r="N564" s="157">
        <v>0</v>
      </c>
      <c r="O564" s="48">
        <f t="shared" si="25"/>
        <v>616</v>
      </c>
      <c r="P564" s="48">
        <f t="shared" si="27"/>
        <v>10000</v>
      </c>
      <c r="Q564" s="48">
        <f t="shared" si="26"/>
        <v>9384</v>
      </c>
    </row>
    <row r="565" spans="1:17" ht="21.95" customHeight="1" x14ac:dyDescent="0.25">
      <c r="A565" s="132">
        <v>554</v>
      </c>
      <c r="B565" s="161" t="s">
        <v>39</v>
      </c>
      <c r="C565" s="139" t="s">
        <v>431</v>
      </c>
      <c r="D565" s="133" t="s">
        <v>1071</v>
      </c>
      <c r="E565" s="162" t="s">
        <v>1050</v>
      </c>
      <c r="F565" s="33" t="s">
        <v>956</v>
      </c>
      <c r="G565" s="33" t="s">
        <v>806</v>
      </c>
      <c r="H565" s="51">
        <v>10000</v>
      </c>
      <c r="I565" s="50">
        <v>287</v>
      </c>
      <c r="J565" s="50">
        <v>304</v>
      </c>
      <c r="K565" s="157">
        <v>0</v>
      </c>
      <c r="L565" s="50">
        <v>0</v>
      </c>
      <c r="M565" s="50">
        <v>25</v>
      </c>
      <c r="N565" s="157">
        <v>0</v>
      </c>
      <c r="O565" s="48">
        <f t="shared" si="25"/>
        <v>616</v>
      </c>
      <c r="P565" s="48">
        <f t="shared" si="27"/>
        <v>10000</v>
      </c>
      <c r="Q565" s="48">
        <f t="shared" si="26"/>
        <v>9384</v>
      </c>
    </row>
    <row r="566" spans="1:17" ht="21.95" customHeight="1" x14ac:dyDescent="0.25">
      <c r="A566" s="132">
        <v>555</v>
      </c>
      <c r="B566" s="165" t="s">
        <v>557</v>
      </c>
      <c r="C566" s="162" t="s">
        <v>1051</v>
      </c>
      <c r="D566" s="133" t="s">
        <v>1071</v>
      </c>
      <c r="E566" s="162" t="s">
        <v>1052</v>
      </c>
      <c r="F566" s="33" t="s">
        <v>950</v>
      </c>
      <c r="G566" s="33" t="s">
        <v>809</v>
      </c>
      <c r="H566" s="51">
        <v>60000</v>
      </c>
      <c r="I566" s="50">
        <v>1722</v>
      </c>
      <c r="J566" s="50">
        <v>1824</v>
      </c>
      <c r="K566" s="157">
        <v>0</v>
      </c>
      <c r="L566" s="50">
        <v>3486.68</v>
      </c>
      <c r="M566" s="50">
        <v>25</v>
      </c>
      <c r="N566" s="157">
        <v>0</v>
      </c>
      <c r="O566" s="48">
        <f t="shared" si="25"/>
        <v>7057.68</v>
      </c>
      <c r="P566" s="48">
        <f t="shared" si="27"/>
        <v>60000</v>
      </c>
      <c r="Q566" s="48">
        <f t="shared" si="26"/>
        <v>52942.32</v>
      </c>
    </row>
    <row r="567" spans="1:17" ht="21.95" customHeight="1" x14ac:dyDescent="0.25">
      <c r="A567" s="132">
        <v>556</v>
      </c>
      <c r="B567" s="165" t="s">
        <v>355</v>
      </c>
      <c r="C567" s="139" t="s">
        <v>853</v>
      </c>
      <c r="D567" s="133" t="s">
        <v>1071</v>
      </c>
      <c r="E567" s="162" t="s">
        <v>1052</v>
      </c>
      <c r="F567" s="33" t="s">
        <v>950</v>
      </c>
      <c r="G567" s="33" t="s">
        <v>806</v>
      </c>
      <c r="H567" s="51">
        <v>13585.4</v>
      </c>
      <c r="I567" s="50">
        <v>389.9</v>
      </c>
      <c r="J567" s="50">
        <v>413</v>
      </c>
      <c r="K567" s="157">
        <v>0</v>
      </c>
      <c r="L567" s="50">
        <v>0</v>
      </c>
      <c r="M567" s="50">
        <v>25</v>
      </c>
      <c r="N567" s="157">
        <v>0</v>
      </c>
      <c r="O567" s="48">
        <f t="shared" si="25"/>
        <v>827.9</v>
      </c>
      <c r="P567" s="48">
        <f t="shared" si="27"/>
        <v>13585.4</v>
      </c>
      <c r="Q567" s="48">
        <f t="shared" si="26"/>
        <v>12757.5</v>
      </c>
    </row>
    <row r="568" spans="1:17" ht="21.95" customHeight="1" x14ac:dyDescent="0.25">
      <c r="A568" s="132">
        <v>557</v>
      </c>
      <c r="B568" s="166" t="s">
        <v>1053</v>
      </c>
      <c r="C568" s="167" t="s">
        <v>436</v>
      </c>
      <c r="D568" s="133" t="s">
        <v>1071</v>
      </c>
      <c r="E568" s="162" t="s">
        <v>1052</v>
      </c>
      <c r="F568" s="33" t="s">
        <v>954</v>
      </c>
      <c r="G568" s="33" t="s">
        <v>809</v>
      </c>
      <c r="H568" s="52">
        <v>16000</v>
      </c>
      <c r="I568" s="50">
        <v>459.2</v>
      </c>
      <c r="J568" s="50">
        <v>486.4</v>
      </c>
      <c r="K568" s="157">
        <v>0</v>
      </c>
      <c r="L568" s="50">
        <v>0</v>
      </c>
      <c r="M568" s="50">
        <v>25</v>
      </c>
      <c r="N568" s="157">
        <v>0</v>
      </c>
      <c r="O568" s="48">
        <f t="shared" si="25"/>
        <v>970.59999999999991</v>
      </c>
      <c r="P568" s="48">
        <f t="shared" si="27"/>
        <v>16000</v>
      </c>
      <c r="Q568" s="48">
        <f t="shared" si="26"/>
        <v>15029.4</v>
      </c>
    </row>
    <row r="569" spans="1:17" ht="21.95" customHeight="1" x14ac:dyDescent="0.25">
      <c r="A569" s="132">
        <v>558</v>
      </c>
      <c r="B569" s="161" t="s">
        <v>202</v>
      </c>
      <c r="C569" s="162" t="s">
        <v>676</v>
      </c>
      <c r="D569" s="133" t="s">
        <v>1071</v>
      </c>
      <c r="E569" s="162" t="s">
        <v>1052</v>
      </c>
      <c r="F569" s="33" t="s">
        <v>954</v>
      </c>
      <c r="G569" s="33" t="s">
        <v>809</v>
      </c>
      <c r="H569" s="51">
        <v>16500</v>
      </c>
      <c r="I569" s="50">
        <v>473.55</v>
      </c>
      <c r="J569" s="50">
        <v>501.6</v>
      </c>
      <c r="K569" s="157">
        <v>0</v>
      </c>
      <c r="L569" s="50">
        <v>0</v>
      </c>
      <c r="M569" s="50">
        <v>25</v>
      </c>
      <c r="N569" s="157">
        <v>0</v>
      </c>
      <c r="O569" s="48">
        <f t="shared" si="25"/>
        <v>1000.1500000000001</v>
      </c>
      <c r="P569" s="48">
        <f t="shared" si="27"/>
        <v>16500</v>
      </c>
      <c r="Q569" s="48">
        <f t="shared" si="26"/>
        <v>15499.85</v>
      </c>
    </row>
    <row r="570" spans="1:17" ht="21.95" customHeight="1" x14ac:dyDescent="0.25">
      <c r="A570" s="132">
        <v>559</v>
      </c>
      <c r="B570" s="161" t="s">
        <v>359</v>
      </c>
      <c r="C570" s="139" t="s">
        <v>440</v>
      </c>
      <c r="D570" s="133" t="s">
        <v>1071</v>
      </c>
      <c r="E570" s="162" t="s">
        <v>1052</v>
      </c>
      <c r="F570" s="33" t="s">
        <v>954</v>
      </c>
      <c r="G570" s="33" t="s">
        <v>809</v>
      </c>
      <c r="H570" s="51">
        <v>12540.35</v>
      </c>
      <c r="I570" s="50">
        <v>359.91</v>
      </c>
      <c r="J570" s="50">
        <v>381.23</v>
      </c>
      <c r="K570" s="157">
        <v>1190.1199999999999</v>
      </c>
      <c r="L570" s="50">
        <v>0</v>
      </c>
      <c r="M570" s="50">
        <v>25</v>
      </c>
      <c r="N570" s="157">
        <v>0</v>
      </c>
      <c r="O570" s="48">
        <f t="shared" si="25"/>
        <v>1956.26</v>
      </c>
      <c r="P570" s="48">
        <f t="shared" si="27"/>
        <v>12540.35</v>
      </c>
      <c r="Q570" s="48">
        <f t="shared" si="26"/>
        <v>10584.09</v>
      </c>
    </row>
    <row r="571" spans="1:17" ht="21.95" customHeight="1" x14ac:dyDescent="0.25">
      <c r="A571" s="132">
        <v>560</v>
      </c>
      <c r="B571" s="161" t="s">
        <v>427</v>
      </c>
      <c r="C571" s="139" t="s">
        <v>440</v>
      </c>
      <c r="D571" s="133" t="s">
        <v>1071</v>
      </c>
      <c r="E571" s="162" t="s">
        <v>1052</v>
      </c>
      <c r="F571" s="33" t="s">
        <v>954</v>
      </c>
      <c r="G571" s="33" t="s">
        <v>809</v>
      </c>
      <c r="H571" s="51">
        <v>13585.37</v>
      </c>
      <c r="I571" s="50">
        <v>389.9</v>
      </c>
      <c r="J571" s="50">
        <v>413</v>
      </c>
      <c r="K571" s="157">
        <v>0</v>
      </c>
      <c r="L571" s="50">
        <v>0</v>
      </c>
      <c r="M571" s="50">
        <v>25</v>
      </c>
      <c r="N571" s="157">
        <v>0</v>
      </c>
      <c r="O571" s="48">
        <f t="shared" si="25"/>
        <v>827.9</v>
      </c>
      <c r="P571" s="48">
        <f t="shared" si="27"/>
        <v>13585.37</v>
      </c>
      <c r="Q571" s="48">
        <f t="shared" si="26"/>
        <v>12757.470000000001</v>
      </c>
    </row>
    <row r="572" spans="1:17" ht="21.95" customHeight="1" x14ac:dyDescent="0.25">
      <c r="A572" s="132">
        <v>561</v>
      </c>
      <c r="B572" s="161" t="s">
        <v>43</v>
      </c>
      <c r="C572" s="139" t="s">
        <v>434</v>
      </c>
      <c r="D572" s="133" t="s">
        <v>1071</v>
      </c>
      <c r="E572" s="162" t="s">
        <v>1052</v>
      </c>
      <c r="F572" s="33" t="s">
        <v>954</v>
      </c>
      <c r="G572" s="33" t="s">
        <v>806</v>
      </c>
      <c r="H572" s="51">
        <v>22000</v>
      </c>
      <c r="I572" s="50">
        <v>631.4</v>
      </c>
      <c r="J572" s="50">
        <v>668.8</v>
      </c>
      <c r="K572" s="157">
        <v>0</v>
      </c>
      <c r="L572" s="50">
        <v>0</v>
      </c>
      <c r="M572" s="50">
        <v>25</v>
      </c>
      <c r="N572" s="157">
        <v>0</v>
      </c>
      <c r="O572" s="48">
        <f t="shared" si="25"/>
        <v>1325.1999999999998</v>
      </c>
      <c r="P572" s="48">
        <f t="shared" si="27"/>
        <v>22000</v>
      </c>
      <c r="Q572" s="48">
        <f t="shared" si="26"/>
        <v>20674.8</v>
      </c>
    </row>
    <row r="573" spans="1:17" ht="21.95" customHeight="1" x14ac:dyDescent="0.25">
      <c r="A573" s="132">
        <v>562</v>
      </c>
      <c r="B573" s="166" t="s">
        <v>681</v>
      </c>
      <c r="C573" s="167" t="s">
        <v>434</v>
      </c>
      <c r="D573" s="133" t="s">
        <v>1071</v>
      </c>
      <c r="E573" s="162" t="s">
        <v>1052</v>
      </c>
      <c r="F573" s="33" t="s">
        <v>954</v>
      </c>
      <c r="G573" s="33" t="s">
        <v>806</v>
      </c>
      <c r="H573" s="52">
        <v>20000</v>
      </c>
      <c r="I573" s="50">
        <v>574</v>
      </c>
      <c r="J573" s="50">
        <v>608</v>
      </c>
      <c r="K573" s="157">
        <v>0</v>
      </c>
      <c r="L573" s="50">
        <v>0</v>
      </c>
      <c r="M573" s="50">
        <v>25</v>
      </c>
      <c r="N573" s="157">
        <v>0</v>
      </c>
      <c r="O573" s="48">
        <f t="shared" si="25"/>
        <v>1207</v>
      </c>
      <c r="P573" s="48">
        <f t="shared" si="27"/>
        <v>20000</v>
      </c>
      <c r="Q573" s="48">
        <f t="shared" si="26"/>
        <v>18793</v>
      </c>
    </row>
    <row r="574" spans="1:17" ht="21.95" customHeight="1" x14ac:dyDescent="0.25">
      <c r="A574" s="132">
        <v>563</v>
      </c>
      <c r="B574" s="161" t="s">
        <v>670</v>
      </c>
      <c r="C574" s="139" t="s">
        <v>671</v>
      </c>
      <c r="D574" s="133" t="s">
        <v>1071</v>
      </c>
      <c r="E574" s="162" t="s">
        <v>1052</v>
      </c>
      <c r="F574" s="33" t="s">
        <v>954</v>
      </c>
      <c r="G574" s="33" t="s">
        <v>806</v>
      </c>
      <c r="H574" s="51">
        <v>25000</v>
      </c>
      <c r="I574" s="50">
        <v>717.5</v>
      </c>
      <c r="J574" s="50">
        <v>760</v>
      </c>
      <c r="K574" s="157">
        <v>0</v>
      </c>
      <c r="L574" s="50">
        <v>0</v>
      </c>
      <c r="M574" s="50">
        <v>25</v>
      </c>
      <c r="N574" s="157">
        <v>0</v>
      </c>
      <c r="O574" s="48">
        <f t="shared" si="25"/>
        <v>1502.5</v>
      </c>
      <c r="P574" s="48">
        <f t="shared" si="27"/>
        <v>25000</v>
      </c>
      <c r="Q574" s="48">
        <f t="shared" si="26"/>
        <v>23497.5</v>
      </c>
    </row>
    <row r="575" spans="1:17" ht="21.95" customHeight="1" x14ac:dyDescent="0.25">
      <c r="A575" s="132">
        <v>564</v>
      </c>
      <c r="B575" s="166" t="s">
        <v>584</v>
      </c>
      <c r="C575" s="168" t="s">
        <v>431</v>
      </c>
      <c r="D575" s="133" t="s">
        <v>1071</v>
      </c>
      <c r="E575" s="162" t="s">
        <v>1052</v>
      </c>
      <c r="F575" s="33" t="s">
        <v>954</v>
      </c>
      <c r="G575" s="33" t="s">
        <v>806</v>
      </c>
      <c r="H575" s="53">
        <v>16500</v>
      </c>
      <c r="I575" s="50">
        <v>473.55</v>
      </c>
      <c r="J575" s="50">
        <v>501.6</v>
      </c>
      <c r="K575" s="157">
        <v>0</v>
      </c>
      <c r="L575" s="50">
        <v>0</v>
      </c>
      <c r="M575" s="50">
        <v>25</v>
      </c>
      <c r="N575" s="157">
        <v>0</v>
      </c>
      <c r="O575" s="48">
        <f t="shared" si="25"/>
        <v>1000.1500000000001</v>
      </c>
      <c r="P575" s="48">
        <f t="shared" si="27"/>
        <v>16500</v>
      </c>
      <c r="Q575" s="48">
        <f t="shared" si="26"/>
        <v>15499.85</v>
      </c>
    </row>
    <row r="576" spans="1:17" ht="21.95" customHeight="1" x14ac:dyDescent="0.25">
      <c r="A576" s="132">
        <v>565</v>
      </c>
      <c r="B576" s="161" t="s">
        <v>213</v>
      </c>
      <c r="C576" s="162" t="s">
        <v>768</v>
      </c>
      <c r="D576" s="133" t="s">
        <v>1071</v>
      </c>
      <c r="E576" s="162" t="s">
        <v>919</v>
      </c>
      <c r="F576" s="33" t="s">
        <v>950</v>
      </c>
      <c r="G576" s="33" t="s">
        <v>806</v>
      </c>
      <c r="H576" s="51">
        <v>22000</v>
      </c>
      <c r="I576" s="50">
        <v>631.4</v>
      </c>
      <c r="J576" s="50">
        <v>668.8</v>
      </c>
      <c r="K576" s="157">
        <v>0</v>
      </c>
      <c r="L576" s="50">
        <v>0</v>
      </c>
      <c r="M576" s="50">
        <v>25</v>
      </c>
      <c r="N576" s="157">
        <v>0</v>
      </c>
      <c r="O576" s="48">
        <f t="shared" si="25"/>
        <v>1325.1999999999998</v>
      </c>
      <c r="P576" s="48">
        <f t="shared" si="27"/>
        <v>22000</v>
      </c>
      <c r="Q576" s="48">
        <f t="shared" si="26"/>
        <v>20674.8</v>
      </c>
    </row>
    <row r="577" spans="1:17" ht="21.95" customHeight="1" x14ac:dyDescent="0.25">
      <c r="A577" s="132">
        <v>566</v>
      </c>
      <c r="B577" s="161" t="s">
        <v>679</v>
      </c>
      <c r="C577" s="167" t="s">
        <v>436</v>
      </c>
      <c r="D577" s="133" t="s">
        <v>1071</v>
      </c>
      <c r="E577" s="162" t="s">
        <v>1054</v>
      </c>
      <c r="F577" s="33" t="s">
        <v>954</v>
      </c>
      <c r="G577" s="33" t="s">
        <v>809</v>
      </c>
      <c r="H577" s="169">
        <v>30000</v>
      </c>
      <c r="I577" s="50">
        <v>861</v>
      </c>
      <c r="J577" s="50">
        <v>912</v>
      </c>
      <c r="K577" s="157">
        <v>0</v>
      </c>
      <c r="L577" s="50">
        <v>0</v>
      </c>
      <c r="M577" s="50">
        <v>25</v>
      </c>
      <c r="N577" s="157">
        <v>0</v>
      </c>
      <c r="O577" s="48">
        <f t="shared" si="25"/>
        <v>1798</v>
      </c>
      <c r="P577" s="48">
        <f t="shared" si="27"/>
        <v>30000</v>
      </c>
      <c r="Q577" s="48">
        <f t="shared" si="26"/>
        <v>28202</v>
      </c>
    </row>
    <row r="578" spans="1:17" ht="21.95" customHeight="1" x14ac:dyDescent="0.25">
      <c r="A578" s="132">
        <v>567</v>
      </c>
      <c r="B578" s="161" t="s">
        <v>573</v>
      </c>
      <c r="C578" s="167" t="s">
        <v>436</v>
      </c>
      <c r="D578" s="133" t="s">
        <v>1071</v>
      </c>
      <c r="E578" s="162" t="s">
        <v>1054</v>
      </c>
      <c r="F578" s="33" t="s">
        <v>954</v>
      </c>
      <c r="G578" s="33" t="s">
        <v>806</v>
      </c>
      <c r="H578" s="169">
        <v>25000</v>
      </c>
      <c r="I578" s="50">
        <v>717.5</v>
      </c>
      <c r="J578" s="50">
        <v>760</v>
      </c>
      <c r="K578" s="157">
        <v>0</v>
      </c>
      <c r="L578" s="50">
        <v>0</v>
      </c>
      <c r="M578" s="50">
        <v>25</v>
      </c>
      <c r="N578" s="157">
        <v>0</v>
      </c>
      <c r="O578" s="48">
        <f t="shared" si="25"/>
        <v>1502.5</v>
      </c>
      <c r="P578" s="48">
        <f t="shared" si="27"/>
        <v>25000</v>
      </c>
      <c r="Q578" s="48">
        <f t="shared" si="26"/>
        <v>23497.5</v>
      </c>
    </row>
    <row r="579" spans="1:17" ht="21.95" customHeight="1" x14ac:dyDescent="0.25">
      <c r="A579" s="132">
        <v>568</v>
      </c>
      <c r="B579" s="161" t="s">
        <v>675</v>
      </c>
      <c r="C579" s="167" t="s">
        <v>436</v>
      </c>
      <c r="D579" s="133" t="s">
        <v>1071</v>
      </c>
      <c r="E579" s="162" t="s">
        <v>1054</v>
      </c>
      <c r="F579" s="33" t="s">
        <v>954</v>
      </c>
      <c r="G579" s="33" t="s">
        <v>809</v>
      </c>
      <c r="H579" s="169">
        <v>30000</v>
      </c>
      <c r="I579" s="50">
        <v>861</v>
      </c>
      <c r="J579" s="50">
        <v>912</v>
      </c>
      <c r="K579" s="157">
        <v>0</v>
      </c>
      <c r="L579" s="50">
        <v>0</v>
      </c>
      <c r="M579" s="50">
        <v>25</v>
      </c>
      <c r="N579" s="157">
        <v>0</v>
      </c>
      <c r="O579" s="48">
        <f t="shared" si="25"/>
        <v>1798</v>
      </c>
      <c r="P579" s="48">
        <f t="shared" si="27"/>
        <v>30000</v>
      </c>
      <c r="Q579" s="48">
        <f t="shared" si="26"/>
        <v>28202</v>
      </c>
    </row>
    <row r="580" spans="1:17" ht="21.95" customHeight="1" x14ac:dyDescent="0.25">
      <c r="A580" s="132">
        <v>569</v>
      </c>
      <c r="B580" s="161" t="s">
        <v>56</v>
      </c>
      <c r="C580" s="139" t="s">
        <v>434</v>
      </c>
      <c r="D580" s="133" t="s">
        <v>1071</v>
      </c>
      <c r="E580" s="162" t="s">
        <v>1054</v>
      </c>
      <c r="F580" s="33" t="s">
        <v>956</v>
      </c>
      <c r="G580" s="33" t="s">
        <v>806</v>
      </c>
      <c r="H580" s="51">
        <v>15009.24</v>
      </c>
      <c r="I580" s="50">
        <v>430.77</v>
      </c>
      <c r="J580" s="50">
        <v>456.28</v>
      </c>
      <c r="K580" s="157">
        <v>1190.1199999999999</v>
      </c>
      <c r="L580" s="50">
        <v>0</v>
      </c>
      <c r="M580" s="50">
        <v>25</v>
      </c>
      <c r="N580" s="157">
        <v>0</v>
      </c>
      <c r="O580" s="48">
        <f t="shared" si="25"/>
        <v>2102.17</v>
      </c>
      <c r="P580" s="48">
        <f t="shared" si="27"/>
        <v>15009.24</v>
      </c>
      <c r="Q580" s="48">
        <f t="shared" si="26"/>
        <v>12907.07</v>
      </c>
    </row>
    <row r="581" spans="1:17" ht="21.95" customHeight="1" x14ac:dyDescent="0.25">
      <c r="A581" s="132">
        <v>570</v>
      </c>
      <c r="B581" s="161" t="s">
        <v>306</v>
      </c>
      <c r="C581" s="139" t="s">
        <v>431</v>
      </c>
      <c r="D581" s="133" t="s">
        <v>1071</v>
      </c>
      <c r="E581" s="162" t="s">
        <v>1054</v>
      </c>
      <c r="F581" s="33" t="s">
        <v>956</v>
      </c>
      <c r="G581" s="33" t="s">
        <v>806</v>
      </c>
      <c r="H581" s="51">
        <v>10000</v>
      </c>
      <c r="I581" s="50">
        <v>287</v>
      </c>
      <c r="J581" s="50">
        <v>304</v>
      </c>
      <c r="K581" s="157">
        <v>0</v>
      </c>
      <c r="L581" s="50">
        <v>0</v>
      </c>
      <c r="M581" s="50">
        <v>25</v>
      </c>
      <c r="N581" s="157">
        <v>0</v>
      </c>
      <c r="O581" s="48">
        <f t="shared" si="25"/>
        <v>616</v>
      </c>
      <c r="P581" s="48">
        <f t="shared" si="27"/>
        <v>10000</v>
      </c>
      <c r="Q581" s="48">
        <f t="shared" si="26"/>
        <v>9384</v>
      </c>
    </row>
    <row r="582" spans="1:17" ht="21.95" customHeight="1" x14ac:dyDescent="0.25">
      <c r="A582" s="132">
        <v>571</v>
      </c>
      <c r="B582" s="161" t="s">
        <v>687</v>
      </c>
      <c r="C582" s="139" t="s">
        <v>431</v>
      </c>
      <c r="D582" s="133" t="s">
        <v>1071</v>
      </c>
      <c r="E582" s="162" t="s">
        <v>1054</v>
      </c>
      <c r="F582" s="33" t="s">
        <v>954</v>
      </c>
      <c r="G582" s="33" t="s">
        <v>806</v>
      </c>
      <c r="H582" s="51">
        <v>16500</v>
      </c>
      <c r="I582" s="50">
        <v>473.55</v>
      </c>
      <c r="J582" s="50">
        <v>501.6</v>
      </c>
      <c r="K582" s="157">
        <v>0</v>
      </c>
      <c r="L582" s="50">
        <v>0</v>
      </c>
      <c r="M582" s="50">
        <v>25</v>
      </c>
      <c r="N582" s="157">
        <v>0</v>
      </c>
      <c r="O582" s="48">
        <f t="shared" si="25"/>
        <v>1000.1500000000001</v>
      </c>
      <c r="P582" s="48">
        <f t="shared" si="27"/>
        <v>16500</v>
      </c>
      <c r="Q582" s="48">
        <f t="shared" si="26"/>
        <v>15499.85</v>
      </c>
    </row>
    <row r="583" spans="1:17" ht="21.95" customHeight="1" x14ac:dyDescent="0.25">
      <c r="A583" s="132">
        <v>572</v>
      </c>
      <c r="B583" s="161" t="s">
        <v>360</v>
      </c>
      <c r="C583" s="139" t="s">
        <v>449</v>
      </c>
      <c r="D583" s="133" t="s">
        <v>1071</v>
      </c>
      <c r="E583" s="162" t="s">
        <v>1055</v>
      </c>
      <c r="F583" s="33" t="s">
        <v>956</v>
      </c>
      <c r="G583" s="33" t="s">
        <v>809</v>
      </c>
      <c r="H583" s="51">
        <v>15180</v>
      </c>
      <c r="I583" s="50">
        <v>435.67</v>
      </c>
      <c r="J583" s="50">
        <v>461.47</v>
      </c>
      <c r="K583" s="157">
        <v>1190.1199999999999</v>
      </c>
      <c r="L583" s="50">
        <v>0</v>
      </c>
      <c r="M583" s="50">
        <v>25</v>
      </c>
      <c r="N583" s="157">
        <v>0</v>
      </c>
      <c r="O583" s="48">
        <f t="shared" si="25"/>
        <v>2112.2600000000002</v>
      </c>
      <c r="P583" s="48">
        <f t="shared" si="27"/>
        <v>15180</v>
      </c>
      <c r="Q583" s="48">
        <f t="shared" si="26"/>
        <v>13067.74</v>
      </c>
    </row>
    <row r="584" spans="1:17" ht="21.95" customHeight="1" x14ac:dyDescent="0.25">
      <c r="A584" s="132">
        <v>573</v>
      </c>
      <c r="B584" s="161" t="s">
        <v>353</v>
      </c>
      <c r="C584" s="139" t="s">
        <v>1023</v>
      </c>
      <c r="D584" s="133" t="s">
        <v>1071</v>
      </c>
      <c r="E584" s="162" t="s">
        <v>1055</v>
      </c>
      <c r="F584" s="33" t="s">
        <v>956</v>
      </c>
      <c r="G584" s="33" t="s">
        <v>806</v>
      </c>
      <c r="H584" s="51">
        <v>14340.04</v>
      </c>
      <c r="I584" s="50">
        <v>411.56</v>
      </c>
      <c r="J584" s="50">
        <v>435.94</v>
      </c>
      <c r="K584" s="157">
        <v>2380.2399999999998</v>
      </c>
      <c r="L584" s="50">
        <v>0</v>
      </c>
      <c r="M584" s="50">
        <v>25</v>
      </c>
      <c r="N584" s="157">
        <v>0</v>
      </c>
      <c r="O584" s="48">
        <f t="shared" si="25"/>
        <v>3252.74</v>
      </c>
      <c r="P584" s="48">
        <f t="shared" si="27"/>
        <v>14340.04</v>
      </c>
      <c r="Q584" s="48">
        <f t="shared" si="26"/>
        <v>11087.300000000001</v>
      </c>
    </row>
    <row r="585" spans="1:17" ht="21.95" customHeight="1" x14ac:dyDescent="0.25">
      <c r="A585" s="132">
        <v>574</v>
      </c>
      <c r="B585" s="161" t="s">
        <v>361</v>
      </c>
      <c r="C585" s="139" t="s">
        <v>1023</v>
      </c>
      <c r="D585" s="133" t="s">
        <v>1071</v>
      </c>
      <c r="E585" s="162" t="s">
        <v>1055</v>
      </c>
      <c r="F585" s="33" t="s">
        <v>956</v>
      </c>
      <c r="G585" s="33" t="s">
        <v>809</v>
      </c>
      <c r="H585" s="51">
        <v>15180</v>
      </c>
      <c r="I585" s="50">
        <v>435.67</v>
      </c>
      <c r="J585" s="50">
        <v>461.47</v>
      </c>
      <c r="K585" s="157">
        <v>4760.4799999999996</v>
      </c>
      <c r="L585" s="50">
        <v>0</v>
      </c>
      <c r="M585" s="50">
        <v>25</v>
      </c>
      <c r="N585" s="157">
        <v>0</v>
      </c>
      <c r="O585" s="48">
        <f t="shared" si="25"/>
        <v>5682.62</v>
      </c>
      <c r="P585" s="48">
        <f t="shared" si="27"/>
        <v>15180</v>
      </c>
      <c r="Q585" s="48">
        <f t="shared" si="26"/>
        <v>9497.380000000001</v>
      </c>
    </row>
    <row r="586" spans="1:17" ht="21.95" customHeight="1" x14ac:dyDescent="0.25">
      <c r="A586" s="132">
        <v>575</v>
      </c>
      <c r="B586" s="161" t="s">
        <v>352</v>
      </c>
      <c r="C586" s="139" t="s">
        <v>440</v>
      </c>
      <c r="D586" s="133" t="s">
        <v>1071</v>
      </c>
      <c r="E586" s="162" t="s">
        <v>1055</v>
      </c>
      <c r="F586" s="33" t="s">
        <v>954</v>
      </c>
      <c r="G586" s="33" t="s">
        <v>809</v>
      </c>
      <c r="H586" s="51">
        <v>12350.35</v>
      </c>
      <c r="I586" s="50">
        <v>354.46</v>
      </c>
      <c r="J586" s="50">
        <v>375.45</v>
      </c>
      <c r="K586" s="157">
        <v>0</v>
      </c>
      <c r="L586" s="50">
        <v>0</v>
      </c>
      <c r="M586" s="50">
        <v>25</v>
      </c>
      <c r="N586" s="157">
        <v>0</v>
      </c>
      <c r="O586" s="48">
        <f t="shared" si="25"/>
        <v>754.91</v>
      </c>
      <c r="P586" s="48">
        <f t="shared" si="27"/>
        <v>12350.35</v>
      </c>
      <c r="Q586" s="48">
        <f t="shared" si="26"/>
        <v>11595.44</v>
      </c>
    </row>
    <row r="587" spans="1:17" ht="21.95" customHeight="1" x14ac:dyDescent="0.25">
      <c r="A587" s="132">
        <v>576</v>
      </c>
      <c r="B587" s="161" t="s">
        <v>1056</v>
      </c>
      <c r="C587" s="139" t="s">
        <v>966</v>
      </c>
      <c r="D587" s="133" t="s">
        <v>1071</v>
      </c>
      <c r="E587" s="162" t="s">
        <v>1055</v>
      </c>
      <c r="F587" s="33" t="s">
        <v>956</v>
      </c>
      <c r="G587" s="33" t="s">
        <v>806</v>
      </c>
      <c r="H587" s="51">
        <v>14340.04</v>
      </c>
      <c r="I587" s="50">
        <v>411.56</v>
      </c>
      <c r="J587" s="50">
        <v>435.94</v>
      </c>
      <c r="K587" s="157">
        <v>3570.36</v>
      </c>
      <c r="L587" s="50">
        <v>0</v>
      </c>
      <c r="M587" s="50">
        <v>25</v>
      </c>
      <c r="N587" s="157">
        <v>2135.1</v>
      </c>
      <c r="O587" s="48">
        <f t="shared" si="25"/>
        <v>6577.9600000000009</v>
      </c>
      <c r="P587" s="48">
        <f t="shared" si="27"/>
        <v>14340.04</v>
      </c>
      <c r="Q587" s="48">
        <f t="shared" si="26"/>
        <v>7762.08</v>
      </c>
    </row>
    <row r="588" spans="1:17" ht="21.95" customHeight="1" x14ac:dyDescent="0.25">
      <c r="A588" s="132">
        <v>577</v>
      </c>
      <c r="B588" s="161" t="s">
        <v>1057</v>
      </c>
      <c r="C588" s="139" t="s">
        <v>966</v>
      </c>
      <c r="D588" s="133" t="s">
        <v>1071</v>
      </c>
      <c r="E588" s="162" t="s">
        <v>1055</v>
      </c>
      <c r="F588" s="33" t="s">
        <v>956</v>
      </c>
      <c r="G588" s="33" t="s">
        <v>806</v>
      </c>
      <c r="H588" s="51">
        <v>13585.4</v>
      </c>
      <c r="I588" s="50">
        <v>389.9</v>
      </c>
      <c r="J588" s="50">
        <v>413</v>
      </c>
      <c r="K588" s="157">
        <v>1190.1199999999999</v>
      </c>
      <c r="L588" s="50">
        <v>0</v>
      </c>
      <c r="M588" s="50">
        <v>25</v>
      </c>
      <c r="N588" s="157">
        <v>0</v>
      </c>
      <c r="O588" s="48">
        <f t="shared" si="25"/>
        <v>2018.02</v>
      </c>
      <c r="P588" s="48">
        <f t="shared" si="27"/>
        <v>13585.4</v>
      </c>
      <c r="Q588" s="48">
        <f t="shared" si="26"/>
        <v>11567.38</v>
      </c>
    </row>
    <row r="589" spans="1:17" ht="21.95" customHeight="1" x14ac:dyDescent="0.25">
      <c r="A589" s="132">
        <v>578</v>
      </c>
      <c r="B589" s="161" t="s">
        <v>304</v>
      </c>
      <c r="C589" s="139" t="s">
        <v>966</v>
      </c>
      <c r="D589" s="133" t="s">
        <v>1071</v>
      </c>
      <c r="E589" s="162" t="s">
        <v>1055</v>
      </c>
      <c r="F589" s="33" t="s">
        <v>954</v>
      </c>
      <c r="G589" s="33" t="s">
        <v>809</v>
      </c>
      <c r="H589" s="51">
        <v>12017.5</v>
      </c>
      <c r="I589" s="50">
        <v>344.9</v>
      </c>
      <c r="J589" s="50">
        <v>365.33</v>
      </c>
      <c r="K589" s="157">
        <v>0</v>
      </c>
      <c r="L589" s="50">
        <v>0</v>
      </c>
      <c r="M589" s="50">
        <v>25</v>
      </c>
      <c r="N589" s="157">
        <v>0</v>
      </c>
      <c r="O589" s="48">
        <f t="shared" si="25"/>
        <v>735.23</v>
      </c>
      <c r="P589" s="48">
        <f t="shared" si="27"/>
        <v>12017.5</v>
      </c>
      <c r="Q589" s="48">
        <f t="shared" si="26"/>
        <v>11282.27</v>
      </c>
    </row>
    <row r="590" spans="1:17" ht="21.95" customHeight="1" x14ac:dyDescent="0.25">
      <c r="A590" s="132">
        <v>579</v>
      </c>
      <c r="B590" s="161" t="s">
        <v>247</v>
      </c>
      <c r="C590" s="139" t="s">
        <v>431</v>
      </c>
      <c r="D590" s="133" t="s">
        <v>1071</v>
      </c>
      <c r="E590" s="162" t="s">
        <v>1055</v>
      </c>
      <c r="F590" s="33" t="s">
        <v>956</v>
      </c>
      <c r="G590" s="33" t="s">
        <v>806</v>
      </c>
      <c r="H590" s="51">
        <v>10000</v>
      </c>
      <c r="I590" s="50">
        <v>287</v>
      </c>
      <c r="J590" s="50">
        <v>304</v>
      </c>
      <c r="K590" s="157">
        <v>0</v>
      </c>
      <c r="L590" s="50">
        <v>0</v>
      </c>
      <c r="M590" s="50">
        <v>25</v>
      </c>
      <c r="N590" s="157">
        <v>1190.1199999999999</v>
      </c>
      <c r="O590" s="48">
        <f t="shared" ref="O590:O601" si="28">I590+J590+K590+L590+M590+N590</f>
        <v>1806.12</v>
      </c>
      <c r="P590" s="48">
        <v>10000</v>
      </c>
      <c r="Q590" s="48">
        <f t="shared" ref="Q590:Q601" si="29">P590-O590</f>
        <v>8193.880000000001</v>
      </c>
    </row>
    <row r="591" spans="1:17" ht="21.6" customHeight="1" x14ac:dyDescent="0.25">
      <c r="A591" s="132">
        <v>580</v>
      </c>
      <c r="B591" s="161" t="s">
        <v>97</v>
      </c>
      <c r="C591" s="139" t="s">
        <v>441</v>
      </c>
      <c r="D591" s="133" t="s">
        <v>1071</v>
      </c>
      <c r="E591" s="162" t="s">
        <v>1058</v>
      </c>
      <c r="F591" s="33" t="s">
        <v>956</v>
      </c>
      <c r="G591" s="33" t="s">
        <v>809</v>
      </c>
      <c r="H591" s="51">
        <v>34864.21</v>
      </c>
      <c r="I591" s="50">
        <v>1000.6</v>
      </c>
      <c r="J591" s="50">
        <v>1059.8699999999999</v>
      </c>
      <c r="K591" s="157">
        <v>0</v>
      </c>
      <c r="L591" s="50">
        <v>0</v>
      </c>
      <c r="M591" s="50">
        <v>25</v>
      </c>
      <c r="N591" s="157">
        <v>0</v>
      </c>
      <c r="O591" s="48">
        <f t="shared" si="28"/>
        <v>2085.4699999999998</v>
      </c>
      <c r="P591" s="48">
        <f t="shared" ref="P591:P600" si="30">H591</f>
        <v>34864.21</v>
      </c>
      <c r="Q591" s="48">
        <f t="shared" si="29"/>
        <v>32778.74</v>
      </c>
    </row>
    <row r="592" spans="1:17" ht="21.95" customHeight="1" x14ac:dyDescent="0.25">
      <c r="A592" s="132">
        <v>581</v>
      </c>
      <c r="B592" s="161" t="s">
        <v>220</v>
      </c>
      <c r="C592" s="139" t="s">
        <v>436</v>
      </c>
      <c r="D592" s="133" t="s">
        <v>1071</v>
      </c>
      <c r="E592" s="162" t="s">
        <v>1058</v>
      </c>
      <c r="F592" s="33" t="s">
        <v>954</v>
      </c>
      <c r="G592" s="33" t="s">
        <v>809</v>
      </c>
      <c r="H592" s="51">
        <v>12350.36</v>
      </c>
      <c r="I592" s="50">
        <v>354.46</v>
      </c>
      <c r="J592" s="50">
        <v>375.45</v>
      </c>
      <c r="K592" s="157">
        <v>0</v>
      </c>
      <c r="L592" s="50">
        <v>0</v>
      </c>
      <c r="M592" s="50">
        <v>25</v>
      </c>
      <c r="N592" s="157">
        <v>0</v>
      </c>
      <c r="O592" s="48">
        <f t="shared" si="28"/>
        <v>754.91</v>
      </c>
      <c r="P592" s="48">
        <f t="shared" si="30"/>
        <v>12350.36</v>
      </c>
      <c r="Q592" s="48">
        <f t="shared" si="29"/>
        <v>11595.45</v>
      </c>
    </row>
    <row r="593" spans="1:17" ht="21.95" customHeight="1" x14ac:dyDescent="0.25">
      <c r="A593" s="132">
        <v>582</v>
      </c>
      <c r="B593" s="161" t="s">
        <v>228</v>
      </c>
      <c r="C593" s="139" t="s">
        <v>431</v>
      </c>
      <c r="D593" s="133" t="s">
        <v>1071</v>
      </c>
      <c r="E593" s="162" t="s">
        <v>1058</v>
      </c>
      <c r="F593" s="33" t="s">
        <v>954</v>
      </c>
      <c r="G593" s="33" t="s">
        <v>806</v>
      </c>
      <c r="H593" s="51">
        <v>10000</v>
      </c>
      <c r="I593" s="50">
        <v>287</v>
      </c>
      <c r="J593" s="50">
        <v>304</v>
      </c>
      <c r="K593" s="157">
        <v>0</v>
      </c>
      <c r="L593" s="50">
        <v>0</v>
      </c>
      <c r="M593" s="50">
        <v>25</v>
      </c>
      <c r="N593" s="157">
        <v>0</v>
      </c>
      <c r="O593" s="48">
        <f t="shared" si="28"/>
        <v>616</v>
      </c>
      <c r="P593" s="48">
        <f t="shared" si="30"/>
        <v>10000</v>
      </c>
      <c r="Q593" s="48">
        <f t="shared" si="29"/>
        <v>9384</v>
      </c>
    </row>
    <row r="594" spans="1:17" ht="21.95" customHeight="1" x14ac:dyDescent="0.25">
      <c r="A594" s="132">
        <v>583</v>
      </c>
      <c r="B594" s="161" t="s">
        <v>186</v>
      </c>
      <c r="C594" s="139" t="s">
        <v>492</v>
      </c>
      <c r="D594" s="133" t="s">
        <v>1071</v>
      </c>
      <c r="E594" s="162" t="s">
        <v>1059</v>
      </c>
      <c r="F594" s="33" t="s">
        <v>950</v>
      </c>
      <c r="G594" s="33" t="s">
        <v>806</v>
      </c>
      <c r="H594" s="51">
        <v>25116</v>
      </c>
      <c r="I594" s="50">
        <v>720.83</v>
      </c>
      <c r="J594" s="50">
        <v>763.53</v>
      </c>
      <c r="K594" s="157">
        <v>0</v>
      </c>
      <c r="L594" s="50">
        <v>0</v>
      </c>
      <c r="M594" s="50">
        <v>25</v>
      </c>
      <c r="N594" s="157">
        <v>0</v>
      </c>
      <c r="O594" s="48">
        <f t="shared" si="28"/>
        <v>1509.3600000000001</v>
      </c>
      <c r="P594" s="48">
        <f t="shared" si="30"/>
        <v>25116</v>
      </c>
      <c r="Q594" s="48">
        <f t="shared" si="29"/>
        <v>23606.639999999999</v>
      </c>
    </row>
    <row r="595" spans="1:17" ht="21.95" customHeight="1" x14ac:dyDescent="0.25">
      <c r="A595" s="132">
        <v>584</v>
      </c>
      <c r="B595" s="166" t="s">
        <v>1060</v>
      </c>
      <c r="C595" s="167" t="s">
        <v>436</v>
      </c>
      <c r="D595" s="133" t="s">
        <v>1071</v>
      </c>
      <c r="E595" s="162" t="s">
        <v>1059</v>
      </c>
      <c r="F595" s="33" t="s">
        <v>954</v>
      </c>
      <c r="G595" s="33" t="s">
        <v>809</v>
      </c>
      <c r="H595" s="52">
        <v>25000</v>
      </c>
      <c r="I595" s="50">
        <v>717.5</v>
      </c>
      <c r="J595" s="50">
        <v>760</v>
      </c>
      <c r="K595" s="157">
        <v>0</v>
      </c>
      <c r="L595" s="50">
        <v>0</v>
      </c>
      <c r="M595" s="50">
        <v>25</v>
      </c>
      <c r="N595" s="157">
        <v>0</v>
      </c>
      <c r="O595" s="48">
        <f t="shared" si="28"/>
        <v>1502.5</v>
      </c>
      <c r="P595" s="48">
        <f t="shared" si="30"/>
        <v>25000</v>
      </c>
      <c r="Q595" s="48">
        <f t="shared" si="29"/>
        <v>23497.5</v>
      </c>
    </row>
    <row r="596" spans="1:17" ht="21.95" customHeight="1" x14ac:dyDescent="0.25">
      <c r="A596" s="132">
        <v>585</v>
      </c>
      <c r="B596" s="161" t="s">
        <v>343</v>
      </c>
      <c r="C596" s="139" t="s">
        <v>440</v>
      </c>
      <c r="D596" s="133" t="s">
        <v>1071</v>
      </c>
      <c r="E596" s="162" t="s">
        <v>1059</v>
      </c>
      <c r="F596" s="33" t="s">
        <v>954</v>
      </c>
      <c r="G596" s="33" t="s">
        <v>809</v>
      </c>
      <c r="H596" s="51">
        <v>13585.4</v>
      </c>
      <c r="I596" s="50">
        <v>389.9</v>
      </c>
      <c r="J596" s="50">
        <v>413</v>
      </c>
      <c r="K596" s="157">
        <v>0</v>
      </c>
      <c r="L596" s="50">
        <v>0</v>
      </c>
      <c r="M596" s="50">
        <v>25</v>
      </c>
      <c r="N596" s="157">
        <v>0</v>
      </c>
      <c r="O596" s="48">
        <f t="shared" si="28"/>
        <v>827.9</v>
      </c>
      <c r="P596" s="48">
        <f t="shared" si="30"/>
        <v>13585.4</v>
      </c>
      <c r="Q596" s="48">
        <f t="shared" si="29"/>
        <v>12757.5</v>
      </c>
    </row>
    <row r="597" spans="1:17" ht="21.95" customHeight="1" x14ac:dyDescent="0.25">
      <c r="A597" s="132">
        <v>586</v>
      </c>
      <c r="B597" s="170" t="s">
        <v>673</v>
      </c>
      <c r="C597" s="167" t="s">
        <v>669</v>
      </c>
      <c r="D597" s="133" t="s">
        <v>1071</v>
      </c>
      <c r="E597" s="162" t="s">
        <v>923</v>
      </c>
      <c r="F597" s="33" t="s">
        <v>954</v>
      </c>
      <c r="G597" s="33" t="s">
        <v>806</v>
      </c>
      <c r="H597" s="52">
        <v>25000</v>
      </c>
      <c r="I597" s="50">
        <v>717.5</v>
      </c>
      <c r="J597" s="50">
        <v>760</v>
      </c>
      <c r="K597" s="157">
        <v>0</v>
      </c>
      <c r="L597" s="50">
        <v>0</v>
      </c>
      <c r="M597" s="50">
        <v>25</v>
      </c>
      <c r="N597" s="157">
        <v>0</v>
      </c>
      <c r="O597" s="48">
        <f t="shared" si="28"/>
        <v>1502.5</v>
      </c>
      <c r="P597" s="48">
        <f t="shared" si="30"/>
        <v>25000</v>
      </c>
      <c r="Q597" s="48">
        <f t="shared" si="29"/>
        <v>23497.5</v>
      </c>
    </row>
    <row r="598" spans="1:17" ht="21.95" customHeight="1" x14ac:dyDescent="0.25">
      <c r="A598" s="132">
        <v>587</v>
      </c>
      <c r="B598" s="161" t="s">
        <v>781</v>
      </c>
      <c r="C598" s="162" t="s">
        <v>441</v>
      </c>
      <c r="D598" s="133" t="s">
        <v>1071</v>
      </c>
      <c r="E598" s="162" t="s">
        <v>1061</v>
      </c>
      <c r="F598" s="33" t="s">
        <v>950</v>
      </c>
      <c r="G598" s="33" t="s">
        <v>809</v>
      </c>
      <c r="H598" s="51">
        <v>31295</v>
      </c>
      <c r="I598" s="50">
        <v>898.17</v>
      </c>
      <c r="J598" s="50">
        <v>951.37</v>
      </c>
      <c r="K598" s="157">
        <v>0</v>
      </c>
      <c r="L598" s="50">
        <v>0</v>
      </c>
      <c r="M598" s="50">
        <v>25</v>
      </c>
      <c r="N598" s="157">
        <v>0</v>
      </c>
      <c r="O598" s="48">
        <f t="shared" si="28"/>
        <v>1874.54</v>
      </c>
      <c r="P598" s="48">
        <f t="shared" si="30"/>
        <v>31295</v>
      </c>
      <c r="Q598" s="48">
        <f t="shared" si="29"/>
        <v>29420.46</v>
      </c>
    </row>
    <row r="599" spans="1:17" ht="21.95" customHeight="1" x14ac:dyDescent="0.25">
      <c r="A599" s="132">
        <v>588</v>
      </c>
      <c r="B599" s="161" t="s">
        <v>328</v>
      </c>
      <c r="C599" s="139" t="s">
        <v>966</v>
      </c>
      <c r="D599" s="133" t="s">
        <v>1071</v>
      </c>
      <c r="E599" s="162" t="s">
        <v>1061</v>
      </c>
      <c r="F599" s="33" t="s">
        <v>954</v>
      </c>
      <c r="G599" s="33" t="s">
        <v>809</v>
      </c>
      <c r="H599" s="51">
        <v>10000</v>
      </c>
      <c r="I599" s="50">
        <v>287</v>
      </c>
      <c r="J599" s="50">
        <v>304</v>
      </c>
      <c r="K599" s="157">
        <v>0</v>
      </c>
      <c r="L599" s="50">
        <v>0</v>
      </c>
      <c r="M599" s="50">
        <v>25</v>
      </c>
      <c r="N599" s="157">
        <v>0</v>
      </c>
      <c r="O599" s="48">
        <f t="shared" si="28"/>
        <v>616</v>
      </c>
      <c r="P599" s="48">
        <f t="shared" si="30"/>
        <v>10000</v>
      </c>
      <c r="Q599" s="48">
        <f t="shared" si="29"/>
        <v>9384</v>
      </c>
    </row>
    <row r="600" spans="1:17" ht="21.95" customHeight="1" x14ac:dyDescent="0.25">
      <c r="A600" s="132">
        <v>589</v>
      </c>
      <c r="B600" s="161" t="s">
        <v>233</v>
      </c>
      <c r="C600" s="162" t="s">
        <v>440</v>
      </c>
      <c r="D600" s="133" t="s">
        <v>1071</v>
      </c>
      <c r="E600" s="162" t="s">
        <v>1061</v>
      </c>
      <c r="F600" s="33" t="s">
        <v>954</v>
      </c>
      <c r="G600" s="33" t="s">
        <v>809</v>
      </c>
      <c r="H600" s="51">
        <v>10000</v>
      </c>
      <c r="I600" s="50">
        <v>287</v>
      </c>
      <c r="J600" s="50">
        <v>304</v>
      </c>
      <c r="K600" s="157">
        <v>0</v>
      </c>
      <c r="L600" s="50">
        <v>0</v>
      </c>
      <c r="M600" s="50">
        <v>25</v>
      </c>
      <c r="N600" s="157">
        <v>0</v>
      </c>
      <c r="O600" s="48">
        <f t="shared" si="28"/>
        <v>616</v>
      </c>
      <c r="P600" s="48">
        <f t="shared" si="30"/>
        <v>10000</v>
      </c>
      <c r="Q600" s="48">
        <f t="shared" si="29"/>
        <v>9384</v>
      </c>
    </row>
    <row r="601" spans="1:17" ht="21.95" customHeight="1" x14ac:dyDescent="0.25">
      <c r="A601" s="132">
        <v>590</v>
      </c>
      <c r="B601" s="161" t="s">
        <v>253</v>
      </c>
      <c r="C601" s="139" t="s">
        <v>890</v>
      </c>
      <c r="D601" s="133" t="s">
        <v>1071</v>
      </c>
      <c r="E601" s="162" t="s">
        <v>1062</v>
      </c>
      <c r="F601" s="33" t="s">
        <v>954</v>
      </c>
      <c r="G601" s="33" t="s">
        <v>809</v>
      </c>
      <c r="H601" s="51">
        <v>50000</v>
      </c>
      <c r="I601" s="50">
        <v>1435</v>
      </c>
      <c r="J601" s="50">
        <v>1520</v>
      </c>
      <c r="K601" s="157">
        <v>0</v>
      </c>
      <c r="L601" s="50">
        <v>1854</v>
      </c>
      <c r="M601" s="50">
        <v>25</v>
      </c>
      <c r="N601" s="157">
        <v>3082.26</v>
      </c>
      <c r="O601" s="48">
        <f t="shared" si="28"/>
        <v>7916.26</v>
      </c>
      <c r="P601" s="48">
        <v>50000</v>
      </c>
      <c r="Q601" s="48">
        <f t="shared" si="29"/>
        <v>42083.74</v>
      </c>
    </row>
    <row r="602" spans="1:17" ht="12" customHeight="1" x14ac:dyDescent="0.25">
      <c r="A602" s="205" t="s">
        <v>656</v>
      </c>
      <c r="B602" s="205"/>
      <c r="C602" s="205"/>
      <c r="D602" s="205"/>
      <c r="E602" s="205"/>
      <c r="F602" s="171"/>
      <c r="G602" s="172"/>
      <c r="H602" s="173">
        <f t="shared" ref="H602:Q602" si="31">SUM(H12:H601)</f>
        <v>19749566.699999981</v>
      </c>
      <c r="I602" s="173">
        <f t="shared" si="31"/>
        <v>566812.75000000047</v>
      </c>
      <c r="J602" s="173">
        <f t="shared" si="31"/>
        <v>583119.65999999805</v>
      </c>
      <c r="K602" s="174">
        <f t="shared" si="31"/>
        <v>191609.31999999975</v>
      </c>
      <c r="L602" s="173">
        <f t="shared" si="31"/>
        <v>897519.68000000052</v>
      </c>
      <c r="M602" s="173">
        <f t="shared" si="31"/>
        <v>14750</v>
      </c>
      <c r="N602" s="174">
        <f t="shared" si="31"/>
        <v>791102.24999999988</v>
      </c>
      <c r="O602" s="173">
        <f t="shared" si="31"/>
        <v>3044913.6599999955</v>
      </c>
      <c r="P602" s="173">
        <f t="shared" si="31"/>
        <v>19749566.699999981</v>
      </c>
      <c r="Q602" s="173">
        <f t="shared" si="31"/>
        <v>16704653.039999999</v>
      </c>
    </row>
    <row r="603" spans="1:17" ht="21.95" customHeight="1" x14ac:dyDescent="0.25">
      <c r="A603" s="121"/>
      <c r="B603" s="24" t="s">
        <v>1072</v>
      </c>
      <c r="C603" s="175"/>
      <c r="D603" s="175"/>
      <c r="E603" s="175"/>
      <c r="F603" s="175"/>
      <c r="G603" s="176"/>
      <c r="H603" s="24"/>
      <c r="I603" s="176"/>
      <c r="J603" s="24"/>
      <c r="K603" s="177"/>
    </row>
    <row r="604" spans="1:17" ht="21.95" customHeight="1" x14ac:dyDescent="0.25">
      <c r="A604" s="121"/>
      <c r="B604" s="24" t="s">
        <v>759</v>
      </c>
      <c r="C604" s="175"/>
      <c r="D604" s="175"/>
      <c r="E604" s="175"/>
      <c r="F604" s="175"/>
      <c r="G604" s="176"/>
      <c r="H604" s="24"/>
      <c r="I604" s="176"/>
      <c r="J604" s="176"/>
      <c r="K604" s="179"/>
    </row>
    <row r="605" spans="1:17" ht="21.95" customHeight="1" x14ac:dyDescent="0.25">
      <c r="A605" s="121"/>
      <c r="B605" s="24" t="s">
        <v>653</v>
      </c>
      <c r="C605" s="175"/>
      <c r="D605" s="175"/>
      <c r="E605" s="175" t="s">
        <v>651</v>
      </c>
      <c r="F605" s="175"/>
      <c r="G605" s="176"/>
      <c r="H605" s="24"/>
      <c r="I605" s="24" t="s">
        <v>652</v>
      </c>
      <c r="J605" s="24"/>
      <c r="K605" s="180"/>
    </row>
    <row r="606" spans="1:17" ht="21.95" customHeight="1" x14ac:dyDescent="0.25">
      <c r="A606" s="121"/>
      <c r="B606" s="24"/>
      <c r="C606" s="175"/>
      <c r="D606" s="175"/>
      <c r="E606" s="175"/>
      <c r="F606" s="175"/>
      <c r="G606" s="176"/>
      <c r="H606" s="24"/>
      <c r="I606" s="24"/>
      <c r="J606" s="24"/>
      <c r="K606" s="180"/>
    </row>
    <row r="607" spans="1:17" ht="21.95" customHeight="1" x14ac:dyDescent="0.25">
      <c r="A607" s="121"/>
      <c r="B607" s="181" t="s">
        <v>666</v>
      </c>
      <c r="C607" s="182"/>
      <c r="D607" s="182"/>
      <c r="E607" s="182" t="s">
        <v>688</v>
      </c>
      <c r="F607" s="182"/>
      <c r="G607" s="183"/>
      <c r="H607" s="24"/>
      <c r="I607" s="181" t="s">
        <v>104</v>
      </c>
      <c r="J607" s="24"/>
      <c r="K607" s="180"/>
    </row>
    <row r="608" spans="1:17" ht="21.95" customHeight="1" x14ac:dyDescent="0.25">
      <c r="A608" s="121"/>
      <c r="B608" s="24" t="s">
        <v>654</v>
      </c>
      <c r="C608" s="175"/>
      <c r="D608" s="175"/>
      <c r="E608" s="175" t="s">
        <v>655</v>
      </c>
      <c r="F608" s="175"/>
      <c r="G608" s="176"/>
      <c r="H608" s="24"/>
      <c r="I608" s="24" t="s">
        <v>735</v>
      </c>
      <c r="J608" s="24"/>
      <c r="K608" s="180"/>
    </row>
  </sheetData>
  <mergeCells count="6">
    <mergeCell ref="A602:E602"/>
    <mergeCell ref="A6:Q6"/>
    <mergeCell ref="A7:Q7"/>
    <mergeCell ref="A8:Q8"/>
    <mergeCell ref="A9:Q9"/>
    <mergeCell ref="I10:M10"/>
  </mergeCells>
  <pageMargins left="0.23622047244094491" right="0.23622047244094491" top="0.74803149606299213" bottom="0.74803149606299213" header="0.31496062992125984" footer="0.31496062992125984"/>
  <pageSetup paperSize="5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4"/>
  <sheetViews>
    <sheetView showGridLines="0" view="pageBreakPreview" topLeftCell="E30" zoomScaleNormal="100" zoomScaleSheetLayoutView="100" workbookViewId="0">
      <selection activeCell="H144" sqref="H144"/>
    </sheetView>
  </sheetViews>
  <sheetFormatPr defaultColWidth="10.28515625" defaultRowHeight="11.25" x14ac:dyDescent="0.2"/>
  <cols>
    <col min="1" max="1" width="5" style="12" customWidth="1"/>
    <col min="2" max="2" width="38.140625" style="17" customWidth="1"/>
    <col min="3" max="3" width="23" style="17" customWidth="1"/>
    <col min="4" max="4" width="31.28515625" style="17" customWidth="1"/>
    <col min="5" max="5" width="27.85546875" style="17" customWidth="1"/>
    <col min="6" max="6" width="17.42578125" style="17" customWidth="1"/>
    <col min="7" max="8" width="9" style="20" bestFit="1" customWidth="1"/>
    <col min="9" max="9" width="10.5703125" style="44" customWidth="1"/>
    <col min="10" max="10" width="10.85546875" style="17" bestFit="1" customWidth="1"/>
    <col min="11" max="11" width="9.42578125" style="17" bestFit="1" customWidth="1"/>
    <col min="12" max="12" width="9.140625" style="17" customWidth="1"/>
    <col min="13" max="13" width="8.7109375" style="17" bestFit="1" customWidth="1"/>
    <col min="14" max="14" width="10.28515625" style="17" customWidth="1"/>
    <col min="15" max="15" width="9.42578125" style="17" bestFit="1" customWidth="1"/>
    <col min="16" max="16" width="11.42578125" style="17" customWidth="1"/>
    <col min="17" max="17" width="11.5703125" style="17" customWidth="1"/>
    <col min="18" max="18" width="10.42578125" style="17" bestFit="1" customWidth="1"/>
    <col min="19" max="19" width="10.42578125" style="17" customWidth="1"/>
    <col min="20" max="20" width="7.5703125" style="17" bestFit="1" customWidth="1"/>
    <col min="21" max="16384" width="10.28515625" style="17"/>
  </cols>
  <sheetData>
    <row r="1" spans="1:24" x14ac:dyDescent="0.2">
      <c r="B1" s="13"/>
      <c r="C1" s="13"/>
      <c r="D1" s="13"/>
      <c r="E1" s="13"/>
      <c r="F1" s="13"/>
      <c r="G1" s="14"/>
      <c r="H1" s="14"/>
      <c r="I1" s="15"/>
      <c r="J1" s="13"/>
      <c r="K1" s="16"/>
      <c r="L1" s="16"/>
      <c r="M1" s="16"/>
      <c r="N1" s="16"/>
      <c r="O1" s="16"/>
      <c r="P1" s="16"/>
      <c r="Q1" s="16"/>
      <c r="R1" s="16"/>
      <c r="S1" s="16"/>
    </row>
    <row r="2" spans="1:24" x14ac:dyDescent="0.2">
      <c r="B2" s="13"/>
      <c r="C2" s="13"/>
      <c r="D2" s="13"/>
      <c r="E2" s="13"/>
      <c r="F2" s="13"/>
      <c r="G2" s="18"/>
      <c r="H2" s="18"/>
      <c r="I2" s="19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4" x14ac:dyDescent="0.2">
      <c r="H3" s="21"/>
      <c r="I3" s="22"/>
      <c r="J3" s="23"/>
      <c r="K3" s="23"/>
      <c r="L3" s="23"/>
      <c r="M3" s="23"/>
      <c r="N3" s="23"/>
      <c r="O3" s="23"/>
      <c r="P3" s="23"/>
      <c r="Q3" s="23"/>
      <c r="R3" s="16"/>
      <c r="S3" s="16"/>
    </row>
    <row r="4" spans="1:24" x14ac:dyDescent="0.2">
      <c r="H4" s="21"/>
      <c r="I4" s="22"/>
      <c r="J4" s="23"/>
      <c r="K4" s="23"/>
      <c r="L4" s="23"/>
      <c r="M4" s="23"/>
      <c r="N4" s="23"/>
      <c r="O4" s="23"/>
      <c r="P4" s="23"/>
      <c r="Q4" s="23"/>
      <c r="R4" s="16"/>
      <c r="S4" s="16"/>
    </row>
    <row r="5" spans="1:24" x14ac:dyDescent="0.2">
      <c r="H5" s="21"/>
      <c r="I5" s="22"/>
      <c r="J5" s="23"/>
      <c r="K5" s="23"/>
      <c r="L5" s="23"/>
      <c r="M5" s="23"/>
      <c r="N5" s="23"/>
      <c r="O5" s="23"/>
      <c r="P5" s="23"/>
      <c r="Q5" s="23"/>
      <c r="R5" s="16"/>
      <c r="S5" s="16"/>
    </row>
    <row r="6" spans="1:24" ht="14.25" x14ac:dyDescent="0.2">
      <c r="A6" s="211" t="s">
        <v>783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</row>
    <row r="7" spans="1:24" ht="14.25" x14ac:dyDescent="0.25">
      <c r="A7" s="212" t="s">
        <v>690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</row>
    <row r="8" spans="1:24" ht="12" x14ac:dyDescent="0.25">
      <c r="A8" s="207" t="s">
        <v>784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</row>
    <row r="9" spans="1:24" ht="12" x14ac:dyDescent="0.25">
      <c r="A9" s="207" t="s">
        <v>785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</row>
    <row r="10" spans="1:24" x14ac:dyDescent="0.2">
      <c r="B10" s="24"/>
      <c r="C10" s="24"/>
      <c r="D10" s="203"/>
      <c r="E10" s="24"/>
      <c r="F10" s="24"/>
      <c r="G10" s="25"/>
      <c r="H10" s="25"/>
      <c r="I10" s="26"/>
      <c r="J10" s="27"/>
      <c r="K10" s="27"/>
      <c r="L10" s="27"/>
      <c r="M10" s="27"/>
      <c r="N10" s="27"/>
      <c r="O10" s="27"/>
      <c r="P10" s="27"/>
      <c r="Q10" s="27"/>
      <c r="R10" s="27"/>
      <c r="S10" s="24"/>
    </row>
    <row r="11" spans="1:24" ht="24" customHeight="1" x14ac:dyDescent="0.2">
      <c r="A11" s="200"/>
      <c r="B11" s="201"/>
      <c r="C11" s="201"/>
      <c r="D11" s="201"/>
      <c r="E11" s="201"/>
      <c r="F11" s="201"/>
      <c r="G11" s="213" t="s">
        <v>786</v>
      </c>
      <c r="H11" s="213"/>
      <c r="I11" s="202"/>
      <c r="J11" s="23"/>
      <c r="K11" s="208" t="s">
        <v>787</v>
      </c>
      <c r="L11" s="209"/>
      <c r="M11" s="209"/>
      <c r="N11" s="209"/>
      <c r="O11" s="210"/>
      <c r="P11" s="28"/>
      <c r="Q11" s="128"/>
      <c r="R11" s="23"/>
      <c r="S11" s="23"/>
    </row>
    <row r="12" spans="1:24" ht="48" customHeight="1" x14ac:dyDescent="0.2">
      <c r="A12" s="199" t="s">
        <v>1</v>
      </c>
      <c r="B12" s="130" t="s">
        <v>788</v>
      </c>
      <c r="C12" s="130" t="s">
        <v>789</v>
      </c>
      <c r="D12" s="130" t="s">
        <v>790</v>
      </c>
      <c r="E12" s="130" t="s">
        <v>1046</v>
      </c>
      <c r="F12" s="130" t="s">
        <v>791</v>
      </c>
      <c r="G12" s="30" t="s">
        <v>792</v>
      </c>
      <c r="H12" s="30" t="s">
        <v>793</v>
      </c>
      <c r="I12" s="130" t="s">
        <v>794</v>
      </c>
      <c r="J12" s="130" t="s">
        <v>795</v>
      </c>
      <c r="K12" s="29" t="s">
        <v>796</v>
      </c>
      <c r="L12" s="29" t="s">
        <v>797</v>
      </c>
      <c r="M12" s="29" t="s">
        <v>798</v>
      </c>
      <c r="N12" s="29" t="s">
        <v>800</v>
      </c>
      <c r="O12" s="29" t="s">
        <v>801</v>
      </c>
      <c r="P12" s="29" t="s">
        <v>1064</v>
      </c>
      <c r="Q12" s="130" t="s">
        <v>799</v>
      </c>
      <c r="R12" s="130" t="s">
        <v>802</v>
      </c>
      <c r="S12" s="130" t="s">
        <v>803</v>
      </c>
      <c r="T12" s="31"/>
      <c r="U12" s="31"/>
      <c r="V12" s="31"/>
      <c r="W12" s="31"/>
      <c r="X12" s="31"/>
    </row>
    <row r="13" spans="1:24" ht="21.95" customHeight="1" x14ac:dyDescent="0.2">
      <c r="A13" s="32">
        <v>1</v>
      </c>
      <c r="B13" s="186" t="s">
        <v>588</v>
      </c>
      <c r="C13" s="186" t="s">
        <v>456</v>
      </c>
      <c r="D13" s="133" t="s">
        <v>648</v>
      </c>
      <c r="E13" s="186" t="s">
        <v>729</v>
      </c>
      <c r="F13" s="33" t="s">
        <v>805</v>
      </c>
      <c r="G13" s="107">
        <v>44287</v>
      </c>
      <c r="H13" s="107">
        <v>44470</v>
      </c>
      <c r="I13" s="108" t="s">
        <v>806</v>
      </c>
      <c r="J13" s="34">
        <v>140000</v>
      </c>
      <c r="K13" s="34">
        <v>4018</v>
      </c>
      <c r="L13" s="34">
        <v>4256</v>
      </c>
      <c r="M13" s="34">
        <v>2380.2399999999998</v>
      </c>
      <c r="N13" s="34">
        <v>20919.310000000001</v>
      </c>
      <c r="O13" s="34">
        <v>25</v>
      </c>
      <c r="P13" s="34">
        <v>3672.0200000000004</v>
      </c>
      <c r="Q13" s="34">
        <f>K13+L13+M13+N13+O13+P13</f>
        <v>35270.570000000007</v>
      </c>
      <c r="R13" s="34">
        <v>140000</v>
      </c>
      <c r="S13" s="34">
        <f>R13-Q13</f>
        <v>104729.43</v>
      </c>
      <c r="T13" s="36"/>
    </row>
    <row r="14" spans="1:24" ht="21.95" customHeight="1" x14ac:dyDescent="0.2">
      <c r="A14" s="32">
        <v>2</v>
      </c>
      <c r="B14" s="191" t="s">
        <v>820</v>
      </c>
      <c r="C14" s="191" t="s">
        <v>459</v>
      </c>
      <c r="D14" s="133" t="s">
        <v>648</v>
      </c>
      <c r="E14" s="186" t="s">
        <v>729</v>
      </c>
      <c r="F14" s="33" t="s">
        <v>805</v>
      </c>
      <c r="G14" s="107">
        <v>44317</v>
      </c>
      <c r="H14" s="107">
        <v>44501</v>
      </c>
      <c r="I14" s="108" t="s">
        <v>806</v>
      </c>
      <c r="J14" s="34">
        <v>90000</v>
      </c>
      <c r="K14" s="34">
        <v>2583</v>
      </c>
      <c r="L14" s="34">
        <v>2736</v>
      </c>
      <c r="M14" s="34">
        <v>0</v>
      </c>
      <c r="N14" s="34">
        <v>9753.1200000000008</v>
      </c>
      <c r="O14" s="34">
        <v>25</v>
      </c>
      <c r="P14" s="34">
        <v>0</v>
      </c>
      <c r="Q14" s="34">
        <f t="shared" ref="Q14:Q77" si="0">K14+L14+M14+N14+O14+P14</f>
        <v>15097.12</v>
      </c>
      <c r="R14" s="34">
        <v>90000</v>
      </c>
      <c r="S14" s="34">
        <f t="shared" ref="S14:S77" si="1">R14-Q14</f>
        <v>74902.880000000005</v>
      </c>
      <c r="T14" s="36"/>
    </row>
    <row r="15" spans="1:24" ht="21.95" customHeight="1" x14ac:dyDescent="0.2">
      <c r="A15" s="32">
        <v>3</v>
      </c>
      <c r="B15" s="187" t="s">
        <v>821</v>
      </c>
      <c r="C15" s="187" t="s">
        <v>480</v>
      </c>
      <c r="D15" s="133" t="s">
        <v>648</v>
      </c>
      <c r="E15" s="187" t="s">
        <v>822</v>
      </c>
      <c r="F15" s="33" t="s">
        <v>805</v>
      </c>
      <c r="G15" s="107">
        <v>44256</v>
      </c>
      <c r="H15" s="107">
        <v>44440</v>
      </c>
      <c r="I15" s="108" t="s">
        <v>806</v>
      </c>
      <c r="J15" s="34">
        <v>90000</v>
      </c>
      <c r="K15" s="34">
        <v>2583</v>
      </c>
      <c r="L15" s="34">
        <v>2736</v>
      </c>
      <c r="M15" s="34">
        <v>0</v>
      </c>
      <c r="N15" s="34">
        <v>9753.1200000000008</v>
      </c>
      <c r="O15" s="35">
        <v>25</v>
      </c>
      <c r="P15" s="35">
        <v>0</v>
      </c>
      <c r="Q15" s="34">
        <f t="shared" si="0"/>
        <v>15097.12</v>
      </c>
      <c r="R15" s="34">
        <v>90000</v>
      </c>
      <c r="S15" s="34">
        <f t="shared" si="1"/>
        <v>74902.880000000005</v>
      </c>
      <c r="T15" s="36"/>
    </row>
    <row r="16" spans="1:24" ht="21.95" customHeight="1" x14ac:dyDescent="0.2">
      <c r="A16" s="32">
        <v>4</v>
      </c>
      <c r="B16" s="187" t="s">
        <v>550</v>
      </c>
      <c r="C16" s="187" t="s">
        <v>823</v>
      </c>
      <c r="D16" s="133" t="s">
        <v>648</v>
      </c>
      <c r="E16" s="187" t="s">
        <v>824</v>
      </c>
      <c r="F16" s="33" t="s">
        <v>805</v>
      </c>
      <c r="G16" s="107">
        <v>44256</v>
      </c>
      <c r="H16" s="107">
        <v>44440</v>
      </c>
      <c r="I16" s="108" t="s">
        <v>806</v>
      </c>
      <c r="J16" s="34">
        <v>150000</v>
      </c>
      <c r="K16" s="34">
        <v>4305</v>
      </c>
      <c r="L16" s="34">
        <v>4560</v>
      </c>
      <c r="M16" s="34">
        <v>0</v>
      </c>
      <c r="N16" s="34">
        <v>23866.62</v>
      </c>
      <c r="O16" s="35">
        <v>25</v>
      </c>
      <c r="P16" s="35">
        <v>0</v>
      </c>
      <c r="Q16" s="34">
        <f t="shared" si="0"/>
        <v>32756.62</v>
      </c>
      <c r="R16" s="34">
        <v>150000</v>
      </c>
      <c r="S16" s="34">
        <f t="shared" si="1"/>
        <v>117243.38</v>
      </c>
      <c r="T16" s="36"/>
    </row>
    <row r="17" spans="1:20" ht="21.95" customHeight="1" x14ac:dyDescent="0.2">
      <c r="A17" s="32">
        <v>5</v>
      </c>
      <c r="B17" s="187" t="s">
        <v>825</v>
      </c>
      <c r="C17" s="187" t="s">
        <v>826</v>
      </c>
      <c r="D17" s="133" t="s">
        <v>648</v>
      </c>
      <c r="E17" s="187" t="s">
        <v>824</v>
      </c>
      <c r="F17" s="33" t="s">
        <v>805</v>
      </c>
      <c r="G17" s="107">
        <v>44256</v>
      </c>
      <c r="H17" s="107">
        <v>44440</v>
      </c>
      <c r="I17" s="108" t="s">
        <v>806</v>
      </c>
      <c r="J17" s="34">
        <v>90000</v>
      </c>
      <c r="K17" s="34">
        <v>2583</v>
      </c>
      <c r="L17" s="34">
        <v>2736</v>
      </c>
      <c r="M17" s="34">
        <v>0</v>
      </c>
      <c r="N17" s="34">
        <v>9753.1200000000008</v>
      </c>
      <c r="O17" s="35">
        <v>25</v>
      </c>
      <c r="P17" s="35">
        <v>0</v>
      </c>
      <c r="Q17" s="34">
        <f t="shared" si="0"/>
        <v>15097.12</v>
      </c>
      <c r="R17" s="34">
        <v>90000</v>
      </c>
      <c r="S17" s="34">
        <f t="shared" si="1"/>
        <v>74902.880000000005</v>
      </c>
      <c r="T17" s="36"/>
    </row>
    <row r="18" spans="1:20" ht="21.95" customHeight="1" x14ac:dyDescent="0.2">
      <c r="A18" s="32">
        <v>6</v>
      </c>
      <c r="B18" s="187" t="s">
        <v>827</v>
      </c>
      <c r="C18" s="192" t="s">
        <v>826</v>
      </c>
      <c r="D18" s="133" t="s">
        <v>648</v>
      </c>
      <c r="E18" s="187" t="s">
        <v>824</v>
      </c>
      <c r="F18" s="33" t="s">
        <v>805</v>
      </c>
      <c r="G18" s="107">
        <v>44317</v>
      </c>
      <c r="H18" s="107">
        <v>44501</v>
      </c>
      <c r="I18" s="108" t="s">
        <v>809</v>
      </c>
      <c r="J18" s="34">
        <v>70000</v>
      </c>
      <c r="K18" s="34">
        <v>2009</v>
      </c>
      <c r="L18" s="34">
        <v>2128</v>
      </c>
      <c r="M18" s="34">
        <v>0</v>
      </c>
      <c r="N18" s="34">
        <v>5368.48</v>
      </c>
      <c r="O18" s="35">
        <v>25</v>
      </c>
      <c r="P18" s="35">
        <v>0</v>
      </c>
      <c r="Q18" s="34">
        <f t="shared" si="0"/>
        <v>9530.48</v>
      </c>
      <c r="R18" s="34">
        <v>70000</v>
      </c>
      <c r="S18" s="34">
        <f t="shared" si="1"/>
        <v>60469.520000000004</v>
      </c>
      <c r="T18" s="36"/>
    </row>
    <row r="19" spans="1:20" ht="21.95" customHeight="1" x14ac:dyDescent="0.2">
      <c r="A19" s="32">
        <v>7</v>
      </c>
      <c r="B19" s="186" t="s">
        <v>595</v>
      </c>
      <c r="C19" s="186" t="s">
        <v>828</v>
      </c>
      <c r="D19" s="187" t="s">
        <v>824</v>
      </c>
      <c r="E19" s="186" t="s">
        <v>752</v>
      </c>
      <c r="F19" s="33" t="s">
        <v>805</v>
      </c>
      <c r="G19" s="107">
        <v>44287</v>
      </c>
      <c r="H19" s="107">
        <v>44470</v>
      </c>
      <c r="I19" s="108" t="s">
        <v>806</v>
      </c>
      <c r="J19" s="34">
        <v>50000</v>
      </c>
      <c r="K19" s="34">
        <v>1435</v>
      </c>
      <c r="L19" s="34">
        <v>1520</v>
      </c>
      <c r="M19" s="34">
        <v>0</v>
      </c>
      <c r="N19" s="34">
        <v>1854</v>
      </c>
      <c r="O19" s="35">
        <v>25</v>
      </c>
      <c r="P19" s="35">
        <v>0</v>
      </c>
      <c r="Q19" s="34">
        <f t="shared" si="0"/>
        <v>4834</v>
      </c>
      <c r="R19" s="34">
        <v>50000</v>
      </c>
      <c r="S19" s="34">
        <f t="shared" si="1"/>
        <v>45166</v>
      </c>
      <c r="T19" s="36"/>
    </row>
    <row r="20" spans="1:20" ht="21.95" customHeight="1" x14ac:dyDescent="0.2">
      <c r="A20" s="32">
        <v>8</v>
      </c>
      <c r="B20" s="186" t="s">
        <v>829</v>
      </c>
      <c r="C20" s="193" t="s">
        <v>471</v>
      </c>
      <c r="D20" s="187" t="s">
        <v>824</v>
      </c>
      <c r="E20" s="186" t="s">
        <v>742</v>
      </c>
      <c r="F20" s="33" t="s">
        <v>805</v>
      </c>
      <c r="G20" s="107">
        <v>44256</v>
      </c>
      <c r="H20" s="107">
        <v>44440</v>
      </c>
      <c r="I20" s="108" t="s">
        <v>809</v>
      </c>
      <c r="J20" s="34">
        <v>100000</v>
      </c>
      <c r="K20" s="34">
        <v>2870</v>
      </c>
      <c r="L20" s="34">
        <v>3040</v>
      </c>
      <c r="M20" s="34">
        <v>0</v>
      </c>
      <c r="N20" s="34">
        <v>12105.37</v>
      </c>
      <c r="O20" s="35">
        <v>25</v>
      </c>
      <c r="P20" s="35">
        <v>0</v>
      </c>
      <c r="Q20" s="34">
        <f t="shared" si="0"/>
        <v>18040.370000000003</v>
      </c>
      <c r="R20" s="34">
        <v>100000</v>
      </c>
      <c r="S20" s="34">
        <f t="shared" si="1"/>
        <v>81959.63</v>
      </c>
      <c r="T20" s="36"/>
    </row>
    <row r="21" spans="1:20" ht="21.95" customHeight="1" x14ac:dyDescent="0.2">
      <c r="A21" s="32">
        <v>9</v>
      </c>
      <c r="B21" s="186" t="s">
        <v>830</v>
      </c>
      <c r="C21" s="193" t="s">
        <v>831</v>
      </c>
      <c r="D21" s="187" t="s">
        <v>824</v>
      </c>
      <c r="E21" s="186" t="s">
        <v>742</v>
      </c>
      <c r="F21" s="33" t="s">
        <v>805</v>
      </c>
      <c r="G21" s="107">
        <v>44287</v>
      </c>
      <c r="H21" s="107">
        <v>44470</v>
      </c>
      <c r="I21" s="108" t="s">
        <v>806</v>
      </c>
      <c r="J21" s="34">
        <v>55000</v>
      </c>
      <c r="K21" s="34">
        <v>1578.5</v>
      </c>
      <c r="L21" s="34">
        <v>1672</v>
      </c>
      <c r="M21" s="34">
        <v>0</v>
      </c>
      <c r="N21" s="34">
        <v>2559.6799999999998</v>
      </c>
      <c r="O21" s="35">
        <v>25</v>
      </c>
      <c r="P21" s="35">
        <v>0</v>
      </c>
      <c r="Q21" s="34">
        <f t="shared" si="0"/>
        <v>5835.18</v>
      </c>
      <c r="R21" s="34">
        <v>55000</v>
      </c>
      <c r="S21" s="34">
        <f t="shared" si="1"/>
        <v>49164.82</v>
      </c>
      <c r="T21" s="36"/>
    </row>
    <row r="22" spans="1:20" ht="21.95" customHeight="1" x14ac:dyDescent="0.2">
      <c r="A22" s="32">
        <v>10</v>
      </c>
      <c r="B22" s="186" t="s">
        <v>832</v>
      </c>
      <c r="C22" s="186" t="s">
        <v>471</v>
      </c>
      <c r="D22" s="187" t="s">
        <v>824</v>
      </c>
      <c r="E22" s="186" t="s">
        <v>741</v>
      </c>
      <c r="F22" s="33" t="s">
        <v>805</v>
      </c>
      <c r="G22" s="107">
        <v>44256</v>
      </c>
      <c r="H22" s="107">
        <v>44440</v>
      </c>
      <c r="I22" s="108" t="s">
        <v>806</v>
      </c>
      <c r="J22" s="34">
        <v>70000</v>
      </c>
      <c r="K22" s="34">
        <v>2009</v>
      </c>
      <c r="L22" s="34">
        <v>2128</v>
      </c>
      <c r="M22" s="34">
        <v>0</v>
      </c>
      <c r="N22" s="34">
        <v>5368.48</v>
      </c>
      <c r="O22" s="35">
        <v>25</v>
      </c>
      <c r="P22" s="35">
        <v>1227</v>
      </c>
      <c r="Q22" s="34">
        <f t="shared" si="0"/>
        <v>10757.48</v>
      </c>
      <c r="R22" s="34">
        <v>70000</v>
      </c>
      <c r="S22" s="34">
        <f t="shared" si="1"/>
        <v>59242.520000000004</v>
      </c>
      <c r="T22" s="36"/>
    </row>
    <row r="23" spans="1:20" ht="21.95" customHeight="1" x14ac:dyDescent="0.2">
      <c r="A23" s="32">
        <v>11</v>
      </c>
      <c r="B23" s="187" t="s">
        <v>833</v>
      </c>
      <c r="C23" s="187" t="s">
        <v>834</v>
      </c>
      <c r="D23" s="187" t="s">
        <v>835</v>
      </c>
      <c r="E23" s="186" t="s">
        <v>835</v>
      </c>
      <c r="F23" s="33" t="s">
        <v>805</v>
      </c>
      <c r="G23" s="107">
        <v>44256</v>
      </c>
      <c r="H23" s="107">
        <v>44440</v>
      </c>
      <c r="I23" s="108" t="s">
        <v>809</v>
      </c>
      <c r="J23" s="34">
        <v>150000</v>
      </c>
      <c r="K23" s="34">
        <v>4305</v>
      </c>
      <c r="L23" s="34">
        <v>4560</v>
      </c>
      <c r="M23" s="34">
        <v>1190.1199999999999</v>
      </c>
      <c r="N23" s="34">
        <v>23569.09</v>
      </c>
      <c r="O23" s="35">
        <v>25</v>
      </c>
      <c r="P23" s="35">
        <v>0</v>
      </c>
      <c r="Q23" s="34">
        <f t="shared" si="0"/>
        <v>33649.21</v>
      </c>
      <c r="R23" s="34">
        <v>150000</v>
      </c>
      <c r="S23" s="34">
        <f t="shared" si="1"/>
        <v>116350.79000000001</v>
      </c>
    </row>
    <row r="24" spans="1:20" ht="21.95" customHeight="1" x14ac:dyDescent="0.2">
      <c r="A24" s="32">
        <v>12</v>
      </c>
      <c r="B24" s="186" t="s">
        <v>841</v>
      </c>
      <c r="C24" s="186" t="s">
        <v>478</v>
      </c>
      <c r="D24" s="187" t="s">
        <v>835</v>
      </c>
      <c r="E24" s="186" t="s">
        <v>835</v>
      </c>
      <c r="F24" s="33" t="s">
        <v>805</v>
      </c>
      <c r="G24" s="107">
        <v>44287</v>
      </c>
      <c r="H24" s="107">
        <v>44470</v>
      </c>
      <c r="I24" s="108" t="s">
        <v>809</v>
      </c>
      <c r="J24" s="34">
        <v>50000</v>
      </c>
      <c r="K24" s="34">
        <v>1435</v>
      </c>
      <c r="L24" s="34">
        <v>1520</v>
      </c>
      <c r="M24" s="34">
        <v>1190.1199999999999</v>
      </c>
      <c r="N24" s="34">
        <v>1675.48</v>
      </c>
      <c r="O24" s="35">
        <v>25</v>
      </c>
      <c r="P24" s="35">
        <v>0</v>
      </c>
      <c r="Q24" s="34">
        <f t="shared" si="0"/>
        <v>5845.6</v>
      </c>
      <c r="R24" s="34">
        <v>50000</v>
      </c>
      <c r="S24" s="34">
        <f t="shared" si="1"/>
        <v>44154.400000000001</v>
      </c>
    </row>
    <row r="25" spans="1:20" ht="21.95" customHeight="1" x14ac:dyDescent="0.2">
      <c r="A25" s="32">
        <v>13</v>
      </c>
      <c r="B25" s="186" t="s">
        <v>839</v>
      </c>
      <c r="C25" s="186" t="s">
        <v>840</v>
      </c>
      <c r="D25" s="187" t="s">
        <v>835</v>
      </c>
      <c r="E25" s="186" t="s">
        <v>835</v>
      </c>
      <c r="F25" s="33" t="s">
        <v>805</v>
      </c>
      <c r="G25" s="107">
        <v>44287</v>
      </c>
      <c r="H25" s="107">
        <v>44470</v>
      </c>
      <c r="I25" s="108" t="s">
        <v>806</v>
      </c>
      <c r="J25" s="34">
        <v>40000</v>
      </c>
      <c r="K25" s="34">
        <v>1148</v>
      </c>
      <c r="L25" s="34">
        <v>1216</v>
      </c>
      <c r="M25" s="34">
        <v>0</v>
      </c>
      <c r="N25" s="34">
        <v>442.65</v>
      </c>
      <c r="O25" s="34">
        <v>25</v>
      </c>
      <c r="P25" s="34">
        <v>0</v>
      </c>
      <c r="Q25" s="34">
        <f t="shared" si="0"/>
        <v>2831.65</v>
      </c>
      <c r="R25" s="34">
        <v>40000</v>
      </c>
      <c r="S25" s="34">
        <f t="shared" si="1"/>
        <v>37168.35</v>
      </c>
    </row>
    <row r="26" spans="1:20" ht="21.95" customHeight="1" x14ac:dyDescent="0.2">
      <c r="A26" s="32">
        <v>14</v>
      </c>
      <c r="B26" s="186" t="s">
        <v>836</v>
      </c>
      <c r="C26" s="186" t="s">
        <v>480</v>
      </c>
      <c r="D26" s="187" t="s">
        <v>835</v>
      </c>
      <c r="E26" s="186" t="s">
        <v>835</v>
      </c>
      <c r="F26" s="33" t="s">
        <v>805</v>
      </c>
      <c r="G26" s="107">
        <v>44256</v>
      </c>
      <c r="H26" s="107">
        <v>44440</v>
      </c>
      <c r="I26" s="108" t="s">
        <v>809</v>
      </c>
      <c r="J26" s="34">
        <v>45000</v>
      </c>
      <c r="K26" s="34">
        <v>1291.5</v>
      </c>
      <c r="L26" s="34">
        <v>1368</v>
      </c>
      <c r="M26" s="34">
        <v>0</v>
      </c>
      <c r="N26" s="34">
        <v>1148.33</v>
      </c>
      <c r="O26" s="34">
        <v>25</v>
      </c>
      <c r="P26" s="34">
        <v>4500</v>
      </c>
      <c r="Q26" s="34">
        <f t="shared" si="0"/>
        <v>8332.83</v>
      </c>
      <c r="R26" s="34">
        <v>45000</v>
      </c>
      <c r="S26" s="34">
        <f t="shared" si="1"/>
        <v>36667.17</v>
      </c>
    </row>
    <row r="27" spans="1:20" ht="21.95" customHeight="1" x14ac:dyDescent="0.2">
      <c r="A27" s="32">
        <v>15</v>
      </c>
      <c r="B27" s="186" t="s">
        <v>837</v>
      </c>
      <c r="C27" s="186" t="s">
        <v>630</v>
      </c>
      <c r="D27" s="187" t="s">
        <v>835</v>
      </c>
      <c r="E27" s="186" t="s">
        <v>835</v>
      </c>
      <c r="F27" s="33" t="s">
        <v>805</v>
      </c>
      <c r="G27" s="107">
        <v>44287</v>
      </c>
      <c r="H27" s="107">
        <v>44470</v>
      </c>
      <c r="I27" s="108" t="s">
        <v>809</v>
      </c>
      <c r="J27" s="34">
        <v>50000</v>
      </c>
      <c r="K27" s="34">
        <v>1435</v>
      </c>
      <c r="L27" s="34">
        <v>1520</v>
      </c>
      <c r="M27" s="34">
        <v>0</v>
      </c>
      <c r="N27" s="34">
        <v>1854</v>
      </c>
      <c r="O27" s="34">
        <v>25</v>
      </c>
      <c r="P27" s="34">
        <v>0</v>
      </c>
      <c r="Q27" s="34">
        <f t="shared" si="0"/>
        <v>4834</v>
      </c>
      <c r="R27" s="34">
        <v>50000</v>
      </c>
      <c r="S27" s="34">
        <f t="shared" si="1"/>
        <v>45166</v>
      </c>
    </row>
    <row r="28" spans="1:20" ht="21.95" customHeight="1" x14ac:dyDescent="0.2">
      <c r="A28" s="32">
        <v>16</v>
      </c>
      <c r="B28" s="186" t="s">
        <v>591</v>
      </c>
      <c r="C28" s="186" t="s">
        <v>838</v>
      </c>
      <c r="D28" s="187" t="s">
        <v>835</v>
      </c>
      <c r="E28" s="186" t="s">
        <v>835</v>
      </c>
      <c r="F28" s="33" t="s">
        <v>805</v>
      </c>
      <c r="G28" s="107">
        <v>44287</v>
      </c>
      <c r="H28" s="107">
        <v>44470</v>
      </c>
      <c r="I28" s="108" t="s">
        <v>806</v>
      </c>
      <c r="J28" s="34">
        <v>40000</v>
      </c>
      <c r="K28" s="34">
        <v>1148</v>
      </c>
      <c r="L28" s="34">
        <v>1216</v>
      </c>
      <c r="M28" s="34">
        <v>0</v>
      </c>
      <c r="N28" s="34">
        <v>442.65</v>
      </c>
      <c r="O28" s="35">
        <v>25</v>
      </c>
      <c r="P28" s="35">
        <v>0</v>
      </c>
      <c r="Q28" s="34">
        <f t="shared" si="0"/>
        <v>2831.65</v>
      </c>
      <c r="R28" s="34">
        <v>40000</v>
      </c>
      <c r="S28" s="34">
        <f t="shared" si="1"/>
        <v>37168.35</v>
      </c>
    </row>
    <row r="29" spans="1:20" ht="21.95" customHeight="1" x14ac:dyDescent="0.2">
      <c r="A29" s="32">
        <v>17</v>
      </c>
      <c r="B29" s="189" t="s">
        <v>532</v>
      </c>
      <c r="C29" s="184" t="s">
        <v>533</v>
      </c>
      <c r="D29" s="194" t="s">
        <v>738</v>
      </c>
      <c r="E29" s="194" t="s">
        <v>738</v>
      </c>
      <c r="F29" s="33" t="s">
        <v>805</v>
      </c>
      <c r="G29" s="107">
        <v>44256</v>
      </c>
      <c r="H29" s="107">
        <v>44440</v>
      </c>
      <c r="I29" s="108" t="s">
        <v>809</v>
      </c>
      <c r="J29" s="34">
        <v>150000</v>
      </c>
      <c r="K29" s="34">
        <v>4305</v>
      </c>
      <c r="L29" s="34">
        <v>4560</v>
      </c>
      <c r="M29" s="34">
        <v>0</v>
      </c>
      <c r="N29" s="34">
        <v>23866.62</v>
      </c>
      <c r="O29" s="35">
        <v>25</v>
      </c>
      <c r="P29" s="35">
        <v>0</v>
      </c>
      <c r="Q29" s="34">
        <f t="shared" si="0"/>
        <v>32756.62</v>
      </c>
      <c r="R29" s="34">
        <v>150000</v>
      </c>
      <c r="S29" s="34">
        <f t="shared" si="1"/>
        <v>117243.38</v>
      </c>
    </row>
    <row r="30" spans="1:20" ht="21.95" customHeight="1" x14ac:dyDescent="0.2">
      <c r="A30" s="32">
        <v>18</v>
      </c>
      <c r="B30" s="191" t="s">
        <v>842</v>
      </c>
      <c r="C30" s="191" t="s">
        <v>497</v>
      </c>
      <c r="D30" s="194" t="s">
        <v>738</v>
      </c>
      <c r="E30" s="194" t="s">
        <v>738</v>
      </c>
      <c r="F30" s="33" t="s">
        <v>805</v>
      </c>
      <c r="G30" s="107">
        <v>44317</v>
      </c>
      <c r="H30" s="107">
        <v>44501</v>
      </c>
      <c r="I30" s="108" t="s">
        <v>806</v>
      </c>
      <c r="J30" s="34">
        <v>70000</v>
      </c>
      <c r="K30" s="34">
        <v>2009</v>
      </c>
      <c r="L30" s="34">
        <v>2128</v>
      </c>
      <c r="M30" s="34">
        <v>0</v>
      </c>
      <c r="N30" s="34">
        <v>5368.48</v>
      </c>
      <c r="O30" s="35">
        <v>25</v>
      </c>
      <c r="P30" s="35">
        <v>2836.4</v>
      </c>
      <c r="Q30" s="34">
        <f t="shared" si="0"/>
        <v>12366.88</v>
      </c>
      <c r="R30" s="34">
        <v>70000</v>
      </c>
      <c r="S30" s="34">
        <f t="shared" si="1"/>
        <v>57633.120000000003</v>
      </c>
    </row>
    <row r="31" spans="1:20" ht="21.95" customHeight="1" x14ac:dyDescent="0.2">
      <c r="A31" s="32">
        <v>19</v>
      </c>
      <c r="B31" s="187" t="s">
        <v>843</v>
      </c>
      <c r="C31" s="187" t="s">
        <v>661</v>
      </c>
      <c r="D31" s="194" t="s">
        <v>738</v>
      </c>
      <c r="E31" s="187" t="s">
        <v>664</v>
      </c>
      <c r="F31" s="33" t="s">
        <v>805</v>
      </c>
      <c r="G31" s="107">
        <v>44256</v>
      </c>
      <c r="H31" s="107">
        <v>44440</v>
      </c>
      <c r="I31" s="108" t="s">
        <v>809</v>
      </c>
      <c r="J31" s="34">
        <v>90000</v>
      </c>
      <c r="K31" s="34">
        <v>2583</v>
      </c>
      <c r="L31" s="34">
        <v>2736</v>
      </c>
      <c r="M31" s="34">
        <v>0</v>
      </c>
      <c r="N31" s="34">
        <v>9753.1200000000008</v>
      </c>
      <c r="O31" s="35">
        <v>25</v>
      </c>
      <c r="P31" s="35">
        <v>0</v>
      </c>
      <c r="Q31" s="34">
        <f t="shared" si="0"/>
        <v>15097.12</v>
      </c>
      <c r="R31" s="35">
        <v>90000</v>
      </c>
      <c r="S31" s="34">
        <f t="shared" si="1"/>
        <v>74902.880000000005</v>
      </c>
    </row>
    <row r="32" spans="1:20" ht="21.95" customHeight="1" x14ac:dyDescent="0.2">
      <c r="A32" s="32">
        <v>20</v>
      </c>
      <c r="B32" s="186" t="s">
        <v>847</v>
      </c>
      <c r="C32" s="186" t="s">
        <v>471</v>
      </c>
      <c r="D32" s="194" t="s">
        <v>738</v>
      </c>
      <c r="E32" s="186" t="s">
        <v>510</v>
      </c>
      <c r="F32" s="33" t="s">
        <v>805</v>
      </c>
      <c r="G32" s="107">
        <v>44256</v>
      </c>
      <c r="H32" s="107">
        <v>44440</v>
      </c>
      <c r="I32" s="108" t="s">
        <v>809</v>
      </c>
      <c r="J32" s="34">
        <v>103000</v>
      </c>
      <c r="K32" s="34">
        <v>2956.1</v>
      </c>
      <c r="L32" s="34">
        <v>3131.2</v>
      </c>
      <c r="M32" s="34">
        <v>0</v>
      </c>
      <c r="N32" s="34">
        <v>12811.04</v>
      </c>
      <c r="O32" s="35">
        <v>25</v>
      </c>
      <c r="P32" s="35">
        <v>0</v>
      </c>
      <c r="Q32" s="34">
        <f t="shared" si="0"/>
        <v>18923.34</v>
      </c>
      <c r="R32" s="34">
        <v>103000</v>
      </c>
      <c r="S32" s="34">
        <f t="shared" si="1"/>
        <v>84076.66</v>
      </c>
    </row>
    <row r="33" spans="1:19" ht="21.95" customHeight="1" x14ac:dyDescent="0.2">
      <c r="A33" s="32">
        <v>21</v>
      </c>
      <c r="B33" s="191" t="s">
        <v>618</v>
      </c>
      <c r="C33" s="191" t="s">
        <v>497</v>
      </c>
      <c r="D33" s="194" t="s">
        <v>738</v>
      </c>
      <c r="E33" s="191" t="s">
        <v>510</v>
      </c>
      <c r="F33" s="33" t="s">
        <v>805</v>
      </c>
      <c r="G33" s="107">
        <v>44317</v>
      </c>
      <c r="H33" s="107">
        <v>44501</v>
      </c>
      <c r="I33" s="108" t="s">
        <v>809</v>
      </c>
      <c r="J33" s="34">
        <v>50000</v>
      </c>
      <c r="K33" s="34">
        <v>1435</v>
      </c>
      <c r="L33" s="34">
        <v>1520</v>
      </c>
      <c r="M33" s="34">
        <v>0</v>
      </c>
      <c r="N33" s="34">
        <v>1854</v>
      </c>
      <c r="O33" s="35">
        <v>25</v>
      </c>
      <c r="P33" s="35">
        <v>0</v>
      </c>
      <c r="Q33" s="34">
        <f t="shared" si="0"/>
        <v>4834</v>
      </c>
      <c r="R33" s="34">
        <v>50000</v>
      </c>
      <c r="S33" s="34">
        <f t="shared" si="1"/>
        <v>45166</v>
      </c>
    </row>
    <row r="34" spans="1:19" ht="21.95" customHeight="1" x14ac:dyDescent="0.2">
      <c r="A34" s="32">
        <v>22</v>
      </c>
      <c r="B34" s="191" t="s">
        <v>849</v>
      </c>
      <c r="C34" s="191" t="s">
        <v>850</v>
      </c>
      <c r="D34" s="194" t="s">
        <v>738</v>
      </c>
      <c r="E34" s="191" t="s">
        <v>510</v>
      </c>
      <c r="F34" s="33" t="s">
        <v>805</v>
      </c>
      <c r="G34" s="107">
        <v>44317</v>
      </c>
      <c r="H34" s="107">
        <v>44501</v>
      </c>
      <c r="I34" s="108" t="s">
        <v>806</v>
      </c>
      <c r="J34" s="34">
        <v>30000</v>
      </c>
      <c r="K34" s="34">
        <v>861</v>
      </c>
      <c r="L34" s="34">
        <v>912</v>
      </c>
      <c r="M34" s="34">
        <v>0</v>
      </c>
      <c r="N34" s="34">
        <v>0</v>
      </c>
      <c r="O34" s="35">
        <v>25</v>
      </c>
      <c r="P34" s="35">
        <v>0</v>
      </c>
      <c r="Q34" s="34">
        <f t="shared" si="0"/>
        <v>1798</v>
      </c>
      <c r="R34" s="34">
        <v>30000</v>
      </c>
      <c r="S34" s="34">
        <f t="shared" si="1"/>
        <v>28202</v>
      </c>
    </row>
    <row r="35" spans="1:19" ht="21.95" customHeight="1" x14ac:dyDescent="0.2">
      <c r="A35" s="32">
        <v>23</v>
      </c>
      <c r="B35" s="186" t="s">
        <v>540</v>
      </c>
      <c r="C35" s="186" t="s">
        <v>437</v>
      </c>
      <c r="D35" s="194" t="s">
        <v>738</v>
      </c>
      <c r="E35" s="186" t="s">
        <v>510</v>
      </c>
      <c r="F35" s="33" t="s">
        <v>805</v>
      </c>
      <c r="G35" s="107">
        <v>44256</v>
      </c>
      <c r="H35" s="107">
        <v>44440</v>
      </c>
      <c r="I35" s="108" t="s">
        <v>809</v>
      </c>
      <c r="J35" s="34">
        <v>45000</v>
      </c>
      <c r="K35" s="34">
        <v>1291.5</v>
      </c>
      <c r="L35" s="34">
        <v>1368</v>
      </c>
      <c r="M35" s="34">
        <v>0</v>
      </c>
      <c r="N35" s="34">
        <v>1148.33</v>
      </c>
      <c r="O35" s="35">
        <v>25</v>
      </c>
      <c r="P35" s="35">
        <v>0</v>
      </c>
      <c r="Q35" s="34">
        <f t="shared" si="0"/>
        <v>3832.83</v>
      </c>
      <c r="R35" s="34">
        <v>45000</v>
      </c>
      <c r="S35" s="34">
        <f t="shared" si="1"/>
        <v>41167.17</v>
      </c>
    </row>
    <row r="36" spans="1:19" ht="21.95" customHeight="1" x14ac:dyDescent="0.2">
      <c r="A36" s="32">
        <v>24</v>
      </c>
      <c r="B36" s="191" t="s">
        <v>848</v>
      </c>
      <c r="C36" s="187" t="s">
        <v>437</v>
      </c>
      <c r="D36" s="194" t="s">
        <v>738</v>
      </c>
      <c r="E36" s="191" t="s">
        <v>510</v>
      </c>
      <c r="F36" s="33" t="s">
        <v>805</v>
      </c>
      <c r="G36" s="107">
        <v>44287</v>
      </c>
      <c r="H36" s="107">
        <v>44470</v>
      </c>
      <c r="I36" s="108" t="s">
        <v>809</v>
      </c>
      <c r="J36" s="34">
        <v>20000</v>
      </c>
      <c r="K36" s="34">
        <v>574</v>
      </c>
      <c r="L36" s="34">
        <v>608</v>
      </c>
      <c r="M36" s="34">
        <v>0</v>
      </c>
      <c r="N36" s="34">
        <v>0</v>
      </c>
      <c r="O36" s="35">
        <v>25</v>
      </c>
      <c r="P36" s="35">
        <v>0</v>
      </c>
      <c r="Q36" s="34">
        <f t="shared" si="0"/>
        <v>1207</v>
      </c>
      <c r="R36" s="34">
        <v>20000</v>
      </c>
      <c r="S36" s="34">
        <f t="shared" si="1"/>
        <v>18793</v>
      </c>
    </row>
    <row r="37" spans="1:19" ht="21.95" customHeight="1" x14ac:dyDescent="0.2">
      <c r="A37" s="32">
        <v>25</v>
      </c>
      <c r="B37" s="195" t="s">
        <v>525</v>
      </c>
      <c r="C37" s="195" t="s">
        <v>456</v>
      </c>
      <c r="D37" s="194" t="s">
        <v>738</v>
      </c>
      <c r="E37" s="195" t="s">
        <v>769</v>
      </c>
      <c r="F37" s="33" t="s">
        <v>805</v>
      </c>
      <c r="G37" s="107">
        <v>44256</v>
      </c>
      <c r="H37" s="107">
        <v>44440</v>
      </c>
      <c r="I37" s="108" t="s">
        <v>806</v>
      </c>
      <c r="J37" s="34">
        <v>65000</v>
      </c>
      <c r="K37" s="34">
        <v>1865.5</v>
      </c>
      <c r="L37" s="34">
        <v>1976</v>
      </c>
      <c r="M37" s="34">
        <v>0</v>
      </c>
      <c r="N37" s="34">
        <v>4427.58</v>
      </c>
      <c r="O37" s="35">
        <v>25</v>
      </c>
      <c r="P37" s="35">
        <v>0</v>
      </c>
      <c r="Q37" s="34">
        <f t="shared" si="0"/>
        <v>8294.08</v>
      </c>
      <c r="R37" s="34">
        <v>65000</v>
      </c>
      <c r="S37" s="34">
        <f t="shared" si="1"/>
        <v>56705.919999999998</v>
      </c>
    </row>
    <row r="38" spans="1:19" ht="21.95" customHeight="1" x14ac:dyDescent="0.2">
      <c r="A38" s="32">
        <v>26</v>
      </c>
      <c r="B38" s="191" t="s">
        <v>854</v>
      </c>
      <c r="C38" s="186" t="s">
        <v>496</v>
      </c>
      <c r="D38" s="194" t="s">
        <v>738</v>
      </c>
      <c r="E38" s="186" t="s">
        <v>769</v>
      </c>
      <c r="F38" s="33" t="s">
        <v>805</v>
      </c>
      <c r="G38" s="107">
        <v>44378</v>
      </c>
      <c r="H38" s="107">
        <v>44562</v>
      </c>
      <c r="I38" s="108" t="s">
        <v>806</v>
      </c>
      <c r="J38" s="34">
        <v>40000</v>
      </c>
      <c r="K38" s="34">
        <v>1148</v>
      </c>
      <c r="L38" s="34">
        <v>1216</v>
      </c>
      <c r="M38" s="34">
        <v>0</v>
      </c>
      <c r="N38" s="34">
        <v>442.65</v>
      </c>
      <c r="O38" s="35">
        <v>25</v>
      </c>
      <c r="P38" s="35">
        <v>0</v>
      </c>
      <c r="Q38" s="34">
        <f t="shared" si="0"/>
        <v>2831.65</v>
      </c>
      <c r="R38" s="34">
        <v>40000</v>
      </c>
      <c r="S38" s="34">
        <f t="shared" si="1"/>
        <v>37168.35</v>
      </c>
    </row>
    <row r="39" spans="1:19" ht="21.95" customHeight="1" x14ac:dyDescent="0.2">
      <c r="A39" s="32">
        <v>27</v>
      </c>
      <c r="B39" s="186" t="s">
        <v>851</v>
      </c>
      <c r="C39" s="186" t="s">
        <v>437</v>
      </c>
      <c r="D39" s="194" t="s">
        <v>738</v>
      </c>
      <c r="E39" s="186" t="s">
        <v>769</v>
      </c>
      <c r="F39" s="33" t="s">
        <v>805</v>
      </c>
      <c r="G39" s="107">
        <v>44287</v>
      </c>
      <c r="H39" s="107">
        <v>44470</v>
      </c>
      <c r="I39" s="108" t="s">
        <v>806</v>
      </c>
      <c r="J39" s="34">
        <v>50000</v>
      </c>
      <c r="K39" s="34">
        <v>1435</v>
      </c>
      <c r="L39" s="34">
        <v>1520</v>
      </c>
      <c r="M39" s="34">
        <v>0</v>
      </c>
      <c r="N39" s="34">
        <v>1854</v>
      </c>
      <c r="O39" s="35">
        <v>25</v>
      </c>
      <c r="P39" s="35">
        <v>0</v>
      </c>
      <c r="Q39" s="34">
        <f t="shared" si="0"/>
        <v>4834</v>
      </c>
      <c r="R39" s="34">
        <v>50000</v>
      </c>
      <c r="S39" s="34">
        <f t="shared" si="1"/>
        <v>45166</v>
      </c>
    </row>
    <row r="40" spans="1:19" ht="21.95" customHeight="1" x14ac:dyDescent="0.2">
      <c r="A40" s="32">
        <v>28</v>
      </c>
      <c r="B40" s="186" t="s">
        <v>852</v>
      </c>
      <c r="C40" s="186" t="s">
        <v>853</v>
      </c>
      <c r="D40" s="194" t="s">
        <v>738</v>
      </c>
      <c r="E40" s="186" t="s">
        <v>769</v>
      </c>
      <c r="F40" s="33" t="s">
        <v>805</v>
      </c>
      <c r="G40" s="107">
        <v>44287</v>
      </c>
      <c r="H40" s="107">
        <v>44470</v>
      </c>
      <c r="I40" s="108" t="s">
        <v>806</v>
      </c>
      <c r="J40" s="34">
        <v>45000</v>
      </c>
      <c r="K40" s="34">
        <v>1291.5</v>
      </c>
      <c r="L40" s="34">
        <v>1368</v>
      </c>
      <c r="M40" s="34">
        <v>0</v>
      </c>
      <c r="N40" s="34">
        <v>1148.33</v>
      </c>
      <c r="O40" s="35">
        <v>25</v>
      </c>
      <c r="P40" s="35">
        <v>0</v>
      </c>
      <c r="Q40" s="34">
        <f t="shared" si="0"/>
        <v>3832.83</v>
      </c>
      <c r="R40" s="34">
        <v>45000</v>
      </c>
      <c r="S40" s="34">
        <f t="shared" si="1"/>
        <v>41167.17</v>
      </c>
    </row>
    <row r="41" spans="1:19" ht="21.95" customHeight="1" x14ac:dyDescent="0.2">
      <c r="A41" s="32">
        <v>29</v>
      </c>
      <c r="B41" s="191" t="s">
        <v>764</v>
      </c>
      <c r="C41" s="191" t="s">
        <v>471</v>
      </c>
      <c r="D41" s="194" t="s">
        <v>738</v>
      </c>
      <c r="E41" s="191" t="s">
        <v>844</v>
      </c>
      <c r="F41" s="33" t="s">
        <v>805</v>
      </c>
      <c r="G41" s="107">
        <v>44378</v>
      </c>
      <c r="H41" s="107">
        <v>44562</v>
      </c>
      <c r="I41" s="108" t="s">
        <v>809</v>
      </c>
      <c r="J41" s="34">
        <v>100000</v>
      </c>
      <c r="K41" s="34">
        <v>2870</v>
      </c>
      <c r="L41" s="34">
        <v>3040</v>
      </c>
      <c r="M41" s="34">
        <v>0</v>
      </c>
      <c r="N41" s="34">
        <v>12105.37</v>
      </c>
      <c r="O41" s="35">
        <v>25</v>
      </c>
      <c r="P41" s="35">
        <v>0</v>
      </c>
      <c r="Q41" s="34">
        <f t="shared" si="0"/>
        <v>18040.370000000003</v>
      </c>
      <c r="R41" s="34">
        <v>100000</v>
      </c>
      <c r="S41" s="34">
        <f t="shared" si="1"/>
        <v>81959.63</v>
      </c>
    </row>
    <row r="42" spans="1:19" ht="21.95" customHeight="1" x14ac:dyDescent="0.2">
      <c r="A42" s="32">
        <v>30</v>
      </c>
      <c r="B42" s="191" t="s">
        <v>845</v>
      </c>
      <c r="C42" s="191" t="s">
        <v>846</v>
      </c>
      <c r="D42" s="194" t="s">
        <v>738</v>
      </c>
      <c r="E42" s="191" t="s">
        <v>844</v>
      </c>
      <c r="F42" s="33" t="s">
        <v>805</v>
      </c>
      <c r="G42" s="107">
        <v>44287</v>
      </c>
      <c r="H42" s="107">
        <v>44470</v>
      </c>
      <c r="I42" s="108" t="s">
        <v>806</v>
      </c>
      <c r="J42" s="34">
        <v>25000</v>
      </c>
      <c r="K42" s="34">
        <v>717.5</v>
      </c>
      <c r="L42" s="34">
        <v>760</v>
      </c>
      <c r="M42" s="34">
        <v>0</v>
      </c>
      <c r="N42" s="34">
        <v>0</v>
      </c>
      <c r="O42" s="35">
        <v>25</v>
      </c>
      <c r="P42" s="35">
        <v>0</v>
      </c>
      <c r="Q42" s="34">
        <f t="shared" si="0"/>
        <v>1502.5</v>
      </c>
      <c r="R42" s="34">
        <v>25000</v>
      </c>
      <c r="S42" s="34">
        <f t="shared" si="1"/>
        <v>23497.5</v>
      </c>
    </row>
    <row r="43" spans="1:19" ht="21.95" customHeight="1" x14ac:dyDescent="0.2">
      <c r="A43" s="32">
        <v>31</v>
      </c>
      <c r="B43" s="184" t="s">
        <v>804</v>
      </c>
      <c r="C43" s="184" t="s">
        <v>500</v>
      </c>
      <c r="D43" s="185" t="s">
        <v>728</v>
      </c>
      <c r="E43" s="185" t="s">
        <v>728</v>
      </c>
      <c r="F43" s="33" t="s">
        <v>805</v>
      </c>
      <c r="G43" s="107">
        <v>44256</v>
      </c>
      <c r="H43" s="107">
        <v>44440</v>
      </c>
      <c r="I43" s="108" t="s">
        <v>806</v>
      </c>
      <c r="J43" s="34">
        <v>150000</v>
      </c>
      <c r="K43" s="34">
        <v>4305</v>
      </c>
      <c r="L43" s="34">
        <v>4560</v>
      </c>
      <c r="M43" s="34">
        <v>0</v>
      </c>
      <c r="N43" s="34">
        <v>23866.62</v>
      </c>
      <c r="O43" s="35">
        <v>25</v>
      </c>
      <c r="P43" s="35">
        <v>4122.41</v>
      </c>
      <c r="Q43" s="34">
        <f t="shared" si="0"/>
        <v>36879.03</v>
      </c>
      <c r="R43" s="34">
        <v>150000</v>
      </c>
      <c r="S43" s="34">
        <f t="shared" si="1"/>
        <v>113120.97</v>
      </c>
    </row>
    <row r="44" spans="1:19" ht="21.95" customHeight="1" x14ac:dyDescent="0.2">
      <c r="A44" s="32">
        <v>32</v>
      </c>
      <c r="B44" s="186" t="s">
        <v>807</v>
      </c>
      <c r="C44" s="186" t="s">
        <v>565</v>
      </c>
      <c r="D44" s="185" t="s">
        <v>728</v>
      </c>
      <c r="E44" s="185" t="s">
        <v>728</v>
      </c>
      <c r="F44" s="33" t="s">
        <v>805</v>
      </c>
      <c r="G44" s="107">
        <v>44287</v>
      </c>
      <c r="H44" s="107">
        <v>44470</v>
      </c>
      <c r="I44" s="108" t="s">
        <v>806</v>
      </c>
      <c r="J44" s="34">
        <v>50000</v>
      </c>
      <c r="K44" s="34">
        <v>1435</v>
      </c>
      <c r="L44" s="34">
        <v>1520</v>
      </c>
      <c r="M44" s="34">
        <v>0</v>
      </c>
      <c r="N44" s="34">
        <v>1854</v>
      </c>
      <c r="O44" s="35">
        <v>25</v>
      </c>
      <c r="P44" s="35">
        <v>0</v>
      </c>
      <c r="Q44" s="34">
        <f t="shared" si="0"/>
        <v>4834</v>
      </c>
      <c r="R44" s="34">
        <v>50000</v>
      </c>
      <c r="S44" s="34">
        <f t="shared" si="1"/>
        <v>45166</v>
      </c>
    </row>
    <row r="45" spans="1:19" ht="21.95" customHeight="1" x14ac:dyDescent="0.2">
      <c r="A45" s="32">
        <v>33</v>
      </c>
      <c r="B45" s="187" t="s">
        <v>763</v>
      </c>
      <c r="C45" s="188" t="s">
        <v>565</v>
      </c>
      <c r="D45" s="185" t="s">
        <v>728</v>
      </c>
      <c r="E45" s="185" t="s">
        <v>728</v>
      </c>
      <c r="F45" s="33" t="s">
        <v>805</v>
      </c>
      <c r="G45" s="107">
        <v>44378</v>
      </c>
      <c r="H45" s="107">
        <v>44562</v>
      </c>
      <c r="I45" s="108" t="s">
        <v>806</v>
      </c>
      <c r="J45" s="34">
        <v>55000</v>
      </c>
      <c r="K45" s="34">
        <v>1578.5</v>
      </c>
      <c r="L45" s="34">
        <v>1672</v>
      </c>
      <c r="M45" s="34">
        <v>0</v>
      </c>
      <c r="N45" s="34">
        <v>2559.6799999999998</v>
      </c>
      <c r="O45" s="35">
        <v>25</v>
      </c>
      <c r="P45" s="35">
        <v>0</v>
      </c>
      <c r="Q45" s="34">
        <f t="shared" si="0"/>
        <v>5835.18</v>
      </c>
      <c r="R45" s="35">
        <v>55000</v>
      </c>
      <c r="S45" s="34">
        <f t="shared" si="1"/>
        <v>49164.82</v>
      </c>
    </row>
    <row r="46" spans="1:19" ht="21.95" customHeight="1" x14ac:dyDescent="0.2">
      <c r="A46" s="32">
        <v>34</v>
      </c>
      <c r="B46" s="186" t="s">
        <v>808</v>
      </c>
      <c r="C46" s="186" t="s">
        <v>565</v>
      </c>
      <c r="D46" s="185" t="s">
        <v>728</v>
      </c>
      <c r="E46" s="185" t="s">
        <v>728</v>
      </c>
      <c r="F46" s="33" t="s">
        <v>805</v>
      </c>
      <c r="G46" s="107">
        <v>44256</v>
      </c>
      <c r="H46" s="107">
        <v>44440</v>
      </c>
      <c r="I46" s="108" t="s">
        <v>809</v>
      </c>
      <c r="J46" s="34">
        <v>50000</v>
      </c>
      <c r="K46" s="34">
        <v>1435</v>
      </c>
      <c r="L46" s="34">
        <v>1520</v>
      </c>
      <c r="M46" s="34">
        <v>0</v>
      </c>
      <c r="N46" s="34">
        <v>1854</v>
      </c>
      <c r="O46" s="35">
        <v>25</v>
      </c>
      <c r="P46" s="35">
        <v>0</v>
      </c>
      <c r="Q46" s="34">
        <f t="shared" si="0"/>
        <v>4834</v>
      </c>
      <c r="R46" s="34">
        <v>50000</v>
      </c>
      <c r="S46" s="34">
        <f t="shared" si="1"/>
        <v>45166</v>
      </c>
    </row>
    <row r="47" spans="1:19" ht="21.95" customHeight="1" x14ac:dyDescent="0.2">
      <c r="A47" s="32">
        <v>35</v>
      </c>
      <c r="B47" s="184" t="s">
        <v>810</v>
      </c>
      <c r="C47" s="184" t="s">
        <v>565</v>
      </c>
      <c r="D47" s="185" t="s">
        <v>728</v>
      </c>
      <c r="E47" s="185" t="s">
        <v>728</v>
      </c>
      <c r="F47" s="33" t="s">
        <v>805</v>
      </c>
      <c r="G47" s="107">
        <v>44317</v>
      </c>
      <c r="H47" s="107">
        <v>44501</v>
      </c>
      <c r="I47" s="108" t="s">
        <v>806</v>
      </c>
      <c r="J47" s="34">
        <v>45000</v>
      </c>
      <c r="K47" s="34">
        <v>1291.5</v>
      </c>
      <c r="L47" s="34">
        <v>1368</v>
      </c>
      <c r="M47" s="34">
        <v>0</v>
      </c>
      <c r="N47" s="34">
        <v>1148.33</v>
      </c>
      <c r="O47" s="35">
        <v>25</v>
      </c>
      <c r="P47" s="35">
        <v>0</v>
      </c>
      <c r="Q47" s="34">
        <f t="shared" si="0"/>
        <v>3832.83</v>
      </c>
      <c r="R47" s="34">
        <v>45000</v>
      </c>
      <c r="S47" s="34">
        <f t="shared" si="1"/>
        <v>41167.17</v>
      </c>
    </row>
    <row r="48" spans="1:19" ht="24" customHeight="1" x14ac:dyDescent="0.2">
      <c r="A48" s="32">
        <v>36</v>
      </c>
      <c r="B48" s="187" t="s">
        <v>811</v>
      </c>
      <c r="C48" s="187" t="s">
        <v>471</v>
      </c>
      <c r="D48" s="185" t="s">
        <v>728</v>
      </c>
      <c r="E48" s="187" t="s">
        <v>515</v>
      </c>
      <c r="F48" s="33" t="s">
        <v>805</v>
      </c>
      <c r="G48" s="107">
        <v>44256</v>
      </c>
      <c r="H48" s="107">
        <v>44440</v>
      </c>
      <c r="I48" s="108" t="s">
        <v>809</v>
      </c>
      <c r="J48" s="34">
        <v>100000</v>
      </c>
      <c r="K48" s="34">
        <v>2870</v>
      </c>
      <c r="L48" s="34">
        <v>3040</v>
      </c>
      <c r="M48" s="34">
        <v>0</v>
      </c>
      <c r="N48" s="34">
        <v>12105.37</v>
      </c>
      <c r="O48" s="35">
        <v>25</v>
      </c>
      <c r="P48" s="35">
        <v>0</v>
      </c>
      <c r="Q48" s="34">
        <f t="shared" si="0"/>
        <v>18040.370000000003</v>
      </c>
      <c r="R48" s="34">
        <v>100000</v>
      </c>
      <c r="S48" s="34">
        <f t="shared" si="1"/>
        <v>81959.63</v>
      </c>
    </row>
    <row r="49" spans="1:19" ht="21.95" customHeight="1" x14ac:dyDescent="0.2">
      <c r="A49" s="32">
        <v>37</v>
      </c>
      <c r="B49" s="187" t="s">
        <v>812</v>
      </c>
      <c r="C49" s="187" t="s">
        <v>491</v>
      </c>
      <c r="D49" s="185" t="s">
        <v>728</v>
      </c>
      <c r="E49" s="187" t="s">
        <v>515</v>
      </c>
      <c r="F49" s="33" t="s">
        <v>805</v>
      </c>
      <c r="G49" s="107">
        <v>44256</v>
      </c>
      <c r="H49" s="107">
        <v>44440</v>
      </c>
      <c r="I49" s="108" t="s">
        <v>809</v>
      </c>
      <c r="J49" s="34">
        <v>80000</v>
      </c>
      <c r="K49" s="34">
        <v>2296</v>
      </c>
      <c r="L49" s="34">
        <v>2432</v>
      </c>
      <c r="M49" s="34">
        <v>0</v>
      </c>
      <c r="N49" s="34">
        <v>7400.87</v>
      </c>
      <c r="O49" s="34">
        <v>25</v>
      </c>
      <c r="P49" s="34">
        <v>0</v>
      </c>
      <c r="Q49" s="34">
        <f t="shared" si="0"/>
        <v>12153.869999999999</v>
      </c>
      <c r="R49" s="34">
        <v>80000</v>
      </c>
      <c r="S49" s="34">
        <f t="shared" si="1"/>
        <v>67846.13</v>
      </c>
    </row>
    <row r="50" spans="1:19" ht="21.95" customHeight="1" x14ac:dyDescent="0.2">
      <c r="A50" s="32">
        <v>38</v>
      </c>
      <c r="B50" s="186" t="s">
        <v>813</v>
      </c>
      <c r="C50" s="186" t="s">
        <v>480</v>
      </c>
      <c r="D50" s="185" t="s">
        <v>728</v>
      </c>
      <c r="E50" s="186" t="s">
        <v>731</v>
      </c>
      <c r="F50" s="33" t="s">
        <v>805</v>
      </c>
      <c r="G50" s="107">
        <v>44287</v>
      </c>
      <c r="H50" s="107">
        <v>44470</v>
      </c>
      <c r="I50" s="108" t="s">
        <v>809</v>
      </c>
      <c r="J50" s="34">
        <v>40000</v>
      </c>
      <c r="K50" s="34">
        <v>1148</v>
      </c>
      <c r="L50" s="34">
        <v>1216</v>
      </c>
      <c r="M50" s="34">
        <v>0</v>
      </c>
      <c r="N50" s="34">
        <v>442.65</v>
      </c>
      <c r="O50" s="34">
        <v>25</v>
      </c>
      <c r="P50" s="34">
        <v>0</v>
      </c>
      <c r="Q50" s="34">
        <f t="shared" si="0"/>
        <v>2831.65</v>
      </c>
      <c r="R50" s="34">
        <v>40000</v>
      </c>
      <c r="S50" s="34">
        <f t="shared" si="1"/>
        <v>37168.35</v>
      </c>
    </row>
    <row r="51" spans="1:19" ht="24" customHeight="1" x14ac:dyDescent="0.2">
      <c r="A51" s="32">
        <v>39</v>
      </c>
      <c r="B51" s="186" t="s">
        <v>614</v>
      </c>
      <c r="C51" s="186" t="s">
        <v>480</v>
      </c>
      <c r="D51" s="185" t="s">
        <v>728</v>
      </c>
      <c r="E51" s="186" t="s">
        <v>731</v>
      </c>
      <c r="F51" s="33" t="s">
        <v>805</v>
      </c>
      <c r="G51" s="107">
        <v>44287</v>
      </c>
      <c r="H51" s="107">
        <v>44470</v>
      </c>
      <c r="I51" s="108" t="s">
        <v>806</v>
      </c>
      <c r="J51" s="34">
        <v>40000</v>
      </c>
      <c r="K51" s="34">
        <v>1148</v>
      </c>
      <c r="L51" s="34">
        <v>1216</v>
      </c>
      <c r="M51" s="34">
        <v>0</v>
      </c>
      <c r="N51" s="34">
        <v>442.65</v>
      </c>
      <c r="O51" s="35">
        <v>25</v>
      </c>
      <c r="P51" s="35">
        <v>0</v>
      </c>
      <c r="Q51" s="34">
        <f t="shared" si="0"/>
        <v>2831.65</v>
      </c>
      <c r="R51" s="34">
        <v>40000</v>
      </c>
      <c r="S51" s="34">
        <f t="shared" si="1"/>
        <v>37168.35</v>
      </c>
    </row>
    <row r="52" spans="1:19" ht="19.5" customHeight="1" x14ac:dyDescent="0.2">
      <c r="A52" s="32">
        <v>40</v>
      </c>
      <c r="B52" s="186" t="s">
        <v>814</v>
      </c>
      <c r="C52" s="186" t="s">
        <v>565</v>
      </c>
      <c r="D52" s="185" t="s">
        <v>728</v>
      </c>
      <c r="E52" s="186" t="s">
        <v>731</v>
      </c>
      <c r="F52" s="33" t="s">
        <v>805</v>
      </c>
      <c r="G52" s="107">
        <v>44287</v>
      </c>
      <c r="H52" s="107">
        <v>44470</v>
      </c>
      <c r="I52" s="108" t="s">
        <v>806</v>
      </c>
      <c r="J52" s="34">
        <v>45000</v>
      </c>
      <c r="K52" s="34">
        <v>1291.5</v>
      </c>
      <c r="L52" s="34">
        <v>1368</v>
      </c>
      <c r="M52" s="34">
        <v>0</v>
      </c>
      <c r="N52" s="34">
        <v>1148.33</v>
      </c>
      <c r="O52" s="35">
        <v>25</v>
      </c>
      <c r="P52" s="35">
        <v>0</v>
      </c>
      <c r="Q52" s="34">
        <f t="shared" si="0"/>
        <v>3832.83</v>
      </c>
      <c r="R52" s="34">
        <v>45000</v>
      </c>
      <c r="S52" s="34">
        <f t="shared" si="1"/>
        <v>41167.17</v>
      </c>
    </row>
    <row r="53" spans="1:19" ht="24" customHeight="1" x14ac:dyDescent="0.2">
      <c r="A53" s="32">
        <v>41</v>
      </c>
      <c r="B53" s="184" t="s">
        <v>762</v>
      </c>
      <c r="C53" s="189" t="s">
        <v>480</v>
      </c>
      <c r="D53" s="185" t="s">
        <v>728</v>
      </c>
      <c r="E53" s="186" t="s">
        <v>731</v>
      </c>
      <c r="F53" s="33" t="s">
        <v>805</v>
      </c>
      <c r="G53" s="107">
        <v>44348</v>
      </c>
      <c r="H53" s="107">
        <v>44531</v>
      </c>
      <c r="I53" s="108" t="s">
        <v>809</v>
      </c>
      <c r="J53" s="34">
        <v>40000</v>
      </c>
      <c r="K53" s="34">
        <v>1148</v>
      </c>
      <c r="L53" s="34">
        <v>1216</v>
      </c>
      <c r="M53" s="34">
        <v>0</v>
      </c>
      <c r="N53" s="34">
        <v>442.65</v>
      </c>
      <c r="O53" s="35">
        <v>25</v>
      </c>
      <c r="P53" s="35">
        <v>0</v>
      </c>
      <c r="Q53" s="34">
        <f t="shared" si="0"/>
        <v>2831.65</v>
      </c>
      <c r="R53" s="34">
        <v>40000</v>
      </c>
      <c r="S53" s="34">
        <f t="shared" si="1"/>
        <v>37168.35</v>
      </c>
    </row>
    <row r="54" spans="1:19" ht="22.5" customHeight="1" x14ac:dyDescent="0.2">
      <c r="A54" s="32">
        <v>42</v>
      </c>
      <c r="B54" s="190" t="s">
        <v>815</v>
      </c>
      <c r="C54" s="186" t="s">
        <v>456</v>
      </c>
      <c r="D54" s="185" t="s">
        <v>728</v>
      </c>
      <c r="E54" s="186" t="s">
        <v>665</v>
      </c>
      <c r="F54" s="33" t="s">
        <v>805</v>
      </c>
      <c r="G54" s="107">
        <v>44256</v>
      </c>
      <c r="H54" s="107">
        <v>44440</v>
      </c>
      <c r="I54" s="108" t="s">
        <v>806</v>
      </c>
      <c r="J54" s="34">
        <v>45000</v>
      </c>
      <c r="K54" s="34">
        <v>1291.5</v>
      </c>
      <c r="L54" s="34">
        <v>1368</v>
      </c>
      <c r="M54" s="34">
        <v>0</v>
      </c>
      <c r="N54" s="34">
        <v>1148.33</v>
      </c>
      <c r="O54" s="35">
        <v>25</v>
      </c>
      <c r="P54" s="35">
        <v>0</v>
      </c>
      <c r="Q54" s="34">
        <f t="shared" si="0"/>
        <v>3832.83</v>
      </c>
      <c r="R54" s="34">
        <v>45000</v>
      </c>
      <c r="S54" s="34">
        <f t="shared" si="1"/>
        <v>41167.17</v>
      </c>
    </row>
    <row r="55" spans="1:19" ht="23.25" customHeight="1" x14ac:dyDescent="0.2">
      <c r="A55" s="32">
        <v>43</v>
      </c>
      <c r="B55" s="186" t="s">
        <v>816</v>
      </c>
      <c r="C55" s="186" t="s">
        <v>471</v>
      </c>
      <c r="D55" s="185" t="s">
        <v>728</v>
      </c>
      <c r="E55" s="186" t="s">
        <v>730</v>
      </c>
      <c r="F55" s="33" t="s">
        <v>805</v>
      </c>
      <c r="G55" s="109">
        <v>44256</v>
      </c>
      <c r="H55" s="109">
        <v>44440</v>
      </c>
      <c r="I55" s="108" t="s">
        <v>809</v>
      </c>
      <c r="J55" s="34">
        <v>85000</v>
      </c>
      <c r="K55" s="34">
        <v>2439.5</v>
      </c>
      <c r="L55" s="34">
        <v>2584</v>
      </c>
      <c r="M55" s="34">
        <v>1190.1199999999999</v>
      </c>
      <c r="N55" s="34">
        <v>8279.4599999999991</v>
      </c>
      <c r="O55" s="35">
        <v>25</v>
      </c>
      <c r="P55" s="35">
        <v>0</v>
      </c>
      <c r="Q55" s="34">
        <f t="shared" si="0"/>
        <v>14518.079999999998</v>
      </c>
      <c r="R55" s="34">
        <v>85000</v>
      </c>
      <c r="S55" s="34">
        <f t="shared" si="1"/>
        <v>70481.919999999998</v>
      </c>
    </row>
    <row r="56" spans="1:19" ht="21.95" customHeight="1" x14ac:dyDescent="0.2">
      <c r="A56" s="32">
        <v>44</v>
      </c>
      <c r="B56" s="186" t="s">
        <v>817</v>
      </c>
      <c r="C56" s="186" t="s">
        <v>469</v>
      </c>
      <c r="D56" s="185" t="s">
        <v>728</v>
      </c>
      <c r="E56" s="186" t="s">
        <v>730</v>
      </c>
      <c r="F56" s="33" t="s">
        <v>805</v>
      </c>
      <c r="G56" s="107">
        <v>44287</v>
      </c>
      <c r="H56" s="107">
        <v>44470</v>
      </c>
      <c r="I56" s="108" t="s">
        <v>809</v>
      </c>
      <c r="J56" s="34">
        <v>30000</v>
      </c>
      <c r="K56" s="34">
        <v>861</v>
      </c>
      <c r="L56" s="34">
        <v>912</v>
      </c>
      <c r="M56" s="34">
        <v>0</v>
      </c>
      <c r="N56" s="34">
        <v>0</v>
      </c>
      <c r="O56" s="35">
        <v>25</v>
      </c>
      <c r="P56" s="35">
        <v>0</v>
      </c>
      <c r="Q56" s="34">
        <f t="shared" si="0"/>
        <v>1798</v>
      </c>
      <c r="R56" s="34">
        <v>30000</v>
      </c>
      <c r="S56" s="34">
        <f t="shared" si="1"/>
        <v>28202</v>
      </c>
    </row>
    <row r="57" spans="1:19" ht="21.95" customHeight="1" x14ac:dyDescent="0.2">
      <c r="A57" s="32">
        <v>45</v>
      </c>
      <c r="B57" s="191" t="s">
        <v>658</v>
      </c>
      <c r="C57" s="191" t="s">
        <v>469</v>
      </c>
      <c r="D57" s="185" t="s">
        <v>728</v>
      </c>
      <c r="E57" s="186" t="s">
        <v>730</v>
      </c>
      <c r="F57" s="33" t="s">
        <v>805</v>
      </c>
      <c r="G57" s="110">
        <v>44256</v>
      </c>
      <c r="H57" s="110">
        <v>44440</v>
      </c>
      <c r="I57" s="108" t="s">
        <v>809</v>
      </c>
      <c r="J57" s="34">
        <v>40000</v>
      </c>
      <c r="K57" s="34">
        <v>1148</v>
      </c>
      <c r="L57" s="34">
        <v>1216</v>
      </c>
      <c r="M57" s="34">
        <v>0</v>
      </c>
      <c r="N57" s="34">
        <v>442.65</v>
      </c>
      <c r="O57" s="35">
        <v>25</v>
      </c>
      <c r="P57" s="35">
        <v>35327.65</v>
      </c>
      <c r="Q57" s="34">
        <f t="shared" si="0"/>
        <v>38159.300000000003</v>
      </c>
      <c r="R57" s="34">
        <v>40000</v>
      </c>
      <c r="S57" s="34">
        <f t="shared" si="1"/>
        <v>1840.6999999999971</v>
      </c>
    </row>
    <row r="58" spans="1:19" ht="21.95" customHeight="1" x14ac:dyDescent="0.2">
      <c r="A58" s="32">
        <v>46</v>
      </c>
      <c r="B58" s="186" t="s">
        <v>818</v>
      </c>
      <c r="C58" s="186" t="s">
        <v>471</v>
      </c>
      <c r="D58" s="185" t="s">
        <v>728</v>
      </c>
      <c r="E58" s="186" t="s">
        <v>726</v>
      </c>
      <c r="F58" s="33" t="s">
        <v>805</v>
      </c>
      <c r="G58" s="110">
        <v>44256</v>
      </c>
      <c r="H58" s="110">
        <v>44440</v>
      </c>
      <c r="I58" s="108" t="s">
        <v>809</v>
      </c>
      <c r="J58" s="34">
        <v>50000</v>
      </c>
      <c r="K58" s="34">
        <v>1435</v>
      </c>
      <c r="L58" s="34">
        <v>1520</v>
      </c>
      <c r="M58" s="34">
        <v>0</v>
      </c>
      <c r="N58" s="34">
        <v>1854</v>
      </c>
      <c r="O58" s="35">
        <v>25</v>
      </c>
      <c r="P58" s="35">
        <v>0</v>
      </c>
      <c r="Q58" s="34">
        <f t="shared" si="0"/>
        <v>4834</v>
      </c>
      <c r="R58" s="34">
        <v>50000</v>
      </c>
      <c r="S58" s="34">
        <f t="shared" si="1"/>
        <v>45166</v>
      </c>
    </row>
    <row r="59" spans="1:19" ht="21.95" customHeight="1" x14ac:dyDescent="0.2">
      <c r="A59" s="32">
        <v>47</v>
      </c>
      <c r="B59" s="187" t="s">
        <v>819</v>
      </c>
      <c r="C59" s="192" t="s">
        <v>471</v>
      </c>
      <c r="D59" s="185" t="s">
        <v>728</v>
      </c>
      <c r="E59" s="187" t="s">
        <v>732</v>
      </c>
      <c r="F59" s="33" t="s">
        <v>805</v>
      </c>
      <c r="G59" s="107">
        <v>44256</v>
      </c>
      <c r="H59" s="107">
        <v>44440</v>
      </c>
      <c r="I59" s="108" t="s">
        <v>809</v>
      </c>
      <c r="J59" s="34">
        <v>70000</v>
      </c>
      <c r="K59" s="34">
        <v>2009</v>
      </c>
      <c r="L59" s="34">
        <v>2128</v>
      </c>
      <c r="M59" s="34">
        <v>0</v>
      </c>
      <c r="N59" s="34">
        <v>5368.48</v>
      </c>
      <c r="O59" s="35">
        <v>25</v>
      </c>
      <c r="P59" s="35">
        <v>0</v>
      </c>
      <c r="Q59" s="34">
        <f t="shared" si="0"/>
        <v>9530.48</v>
      </c>
      <c r="R59" s="34">
        <v>70000</v>
      </c>
      <c r="S59" s="34">
        <f t="shared" si="1"/>
        <v>60469.520000000004</v>
      </c>
    </row>
    <row r="60" spans="1:19" ht="21.95" customHeight="1" x14ac:dyDescent="0.2">
      <c r="A60" s="32">
        <v>48</v>
      </c>
      <c r="B60" s="195" t="s">
        <v>893</v>
      </c>
      <c r="C60" s="195" t="s">
        <v>834</v>
      </c>
      <c r="D60" s="191" t="s">
        <v>894</v>
      </c>
      <c r="E60" s="191" t="s">
        <v>894</v>
      </c>
      <c r="F60" s="33" t="s">
        <v>805</v>
      </c>
      <c r="G60" s="107">
        <v>44256</v>
      </c>
      <c r="H60" s="107">
        <v>44440</v>
      </c>
      <c r="I60" s="108" t="s">
        <v>809</v>
      </c>
      <c r="J60" s="34">
        <v>145000</v>
      </c>
      <c r="K60" s="34">
        <v>4161.5</v>
      </c>
      <c r="L60" s="34">
        <v>4408</v>
      </c>
      <c r="M60" s="34">
        <v>0</v>
      </c>
      <c r="N60" s="34">
        <v>22690.49</v>
      </c>
      <c r="O60" s="35">
        <v>25</v>
      </c>
      <c r="P60" s="35">
        <v>0</v>
      </c>
      <c r="Q60" s="34">
        <f t="shared" si="0"/>
        <v>31284.99</v>
      </c>
      <c r="R60" s="35">
        <v>145000</v>
      </c>
      <c r="S60" s="34">
        <f t="shared" si="1"/>
        <v>113715.01</v>
      </c>
    </row>
    <row r="61" spans="1:19" ht="21.95" customHeight="1" x14ac:dyDescent="0.2">
      <c r="A61" s="32">
        <v>49</v>
      </c>
      <c r="B61" s="186" t="s">
        <v>895</v>
      </c>
      <c r="C61" s="186" t="s">
        <v>896</v>
      </c>
      <c r="D61" s="191" t="s">
        <v>894</v>
      </c>
      <c r="E61" s="191" t="s">
        <v>894</v>
      </c>
      <c r="F61" s="33" t="s">
        <v>805</v>
      </c>
      <c r="G61" s="107">
        <v>44256</v>
      </c>
      <c r="H61" s="107">
        <v>44440</v>
      </c>
      <c r="I61" s="108" t="s">
        <v>809</v>
      </c>
      <c r="J61" s="34">
        <v>100000</v>
      </c>
      <c r="K61" s="34">
        <v>2870</v>
      </c>
      <c r="L61" s="34">
        <v>3040</v>
      </c>
      <c r="M61" s="34">
        <v>0</v>
      </c>
      <c r="N61" s="34">
        <v>12105.37</v>
      </c>
      <c r="O61" s="35">
        <v>25</v>
      </c>
      <c r="P61" s="35">
        <v>0</v>
      </c>
      <c r="Q61" s="34">
        <f t="shared" si="0"/>
        <v>18040.370000000003</v>
      </c>
      <c r="R61" s="35">
        <v>100000</v>
      </c>
      <c r="S61" s="34">
        <f t="shared" si="1"/>
        <v>81959.63</v>
      </c>
    </row>
    <row r="62" spans="1:19" ht="21.95" customHeight="1" x14ac:dyDescent="0.2">
      <c r="A62" s="32">
        <v>50</v>
      </c>
      <c r="B62" s="187" t="s">
        <v>660</v>
      </c>
      <c r="C62" s="189" t="s">
        <v>455</v>
      </c>
      <c r="D62" s="191" t="s">
        <v>894</v>
      </c>
      <c r="E62" s="191" t="s">
        <v>894</v>
      </c>
      <c r="F62" s="33" t="s">
        <v>805</v>
      </c>
      <c r="G62" s="107">
        <v>44256</v>
      </c>
      <c r="H62" s="107">
        <v>44440</v>
      </c>
      <c r="I62" s="108" t="s">
        <v>806</v>
      </c>
      <c r="J62" s="34">
        <v>60000</v>
      </c>
      <c r="K62" s="34">
        <v>1722</v>
      </c>
      <c r="L62" s="34">
        <v>1824</v>
      </c>
      <c r="M62" s="34">
        <v>0</v>
      </c>
      <c r="N62" s="34">
        <v>3486.68</v>
      </c>
      <c r="O62" s="35">
        <v>25</v>
      </c>
      <c r="P62" s="35">
        <v>0</v>
      </c>
      <c r="Q62" s="34">
        <f t="shared" si="0"/>
        <v>7057.68</v>
      </c>
      <c r="R62" s="35">
        <v>60000</v>
      </c>
      <c r="S62" s="34">
        <f t="shared" si="1"/>
        <v>52942.32</v>
      </c>
    </row>
    <row r="63" spans="1:19" ht="21.95" customHeight="1" x14ac:dyDescent="0.2">
      <c r="A63" s="32">
        <v>51</v>
      </c>
      <c r="B63" s="186" t="s">
        <v>897</v>
      </c>
      <c r="C63" s="186" t="s">
        <v>768</v>
      </c>
      <c r="D63" s="191" t="s">
        <v>894</v>
      </c>
      <c r="E63" s="191" t="s">
        <v>894</v>
      </c>
      <c r="F63" s="33" t="s">
        <v>805</v>
      </c>
      <c r="G63" s="107">
        <v>44287</v>
      </c>
      <c r="H63" s="107">
        <v>44470</v>
      </c>
      <c r="I63" s="108" t="s">
        <v>809</v>
      </c>
      <c r="J63" s="34">
        <v>16500</v>
      </c>
      <c r="K63" s="34">
        <v>473.55</v>
      </c>
      <c r="L63" s="34">
        <v>501.6</v>
      </c>
      <c r="M63" s="34">
        <v>1190.1199999999999</v>
      </c>
      <c r="N63" s="34">
        <v>0</v>
      </c>
      <c r="O63" s="34">
        <v>25</v>
      </c>
      <c r="P63" s="34">
        <v>0</v>
      </c>
      <c r="Q63" s="34">
        <f t="shared" si="0"/>
        <v>2190.27</v>
      </c>
      <c r="R63" s="34">
        <v>16500</v>
      </c>
      <c r="S63" s="34">
        <f t="shared" si="1"/>
        <v>14309.73</v>
      </c>
    </row>
    <row r="64" spans="1:19" ht="21.95" customHeight="1" x14ac:dyDescent="0.2">
      <c r="A64" s="32">
        <v>52</v>
      </c>
      <c r="B64" s="187" t="s">
        <v>898</v>
      </c>
      <c r="C64" s="192" t="s">
        <v>452</v>
      </c>
      <c r="D64" s="191" t="s">
        <v>894</v>
      </c>
      <c r="E64" s="191" t="s">
        <v>894</v>
      </c>
      <c r="F64" s="33" t="s">
        <v>805</v>
      </c>
      <c r="G64" s="107">
        <v>44256</v>
      </c>
      <c r="H64" s="107">
        <v>44440</v>
      </c>
      <c r="I64" s="108" t="s">
        <v>806</v>
      </c>
      <c r="J64" s="34">
        <v>40000</v>
      </c>
      <c r="K64" s="34">
        <v>1148</v>
      </c>
      <c r="L64" s="34">
        <v>1216</v>
      </c>
      <c r="M64" s="34">
        <v>0</v>
      </c>
      <c r="N64" s="34">
        <v>442.65</v>
      </c>
      <c r="O64" s="34">
        <v>25</v>
      </c>
      <c r="P64" s="34">
        <v>0</v>
      </c>
      <c r="Q64" s="34">
        <f t="shared" si="0"/>
        <v>2831.65</v>
      </c>
      <c r="R64" s="34">
        <v>40000</v>
      </c>
      <c r="S64" s="34">
        <f t="shared" si="1"/>
        <v>37168.35</v>
      </c>
    </row>
    <row r="65" spans="1:19" ht="21.95" customHeight="1" x14ac:dyDescent="0.2">
      <c r="A65" s="32">
        <v>53</v>
      </c>
      <c r="B65" s="186" t="s">
        <v>535</v>
      </c>
      <c r="C65" s="186" t="s">
        <v>536</v>
      </c>
      <c r="D65" s="191" t="s">
        <v>894</v>
      </c>
      <c r="E65" s="186" t="s">
        <v>1073</v>
      </c>
      <c r="F65" s="33" t="s">
        <v>805</v>
      </c>
      <c r="G65" s="107">
        <v>44256</v>
      </c>
      <c r="H65" s="107">
        <v>44440</v>
      </c>
      <c r="I65" s="108" t="s">
        <v>809</v>
      </c>
      <c r="J65" s="34">
        <v>55000</v>
      </c>
      <c r="K65" s="34">
        <v>1578.5</v>
      </c>
      <c r="L65" s="34">
        <v>1672</v>
      </c>
      <c r="M65" s="34">
        <v>0</v>
      </c>
      <c r="N65" s="34">
        <v>2559.6799999999998</v>
      </c>
      <c r="O65" s="35">
        <v>25</v>
      </c>
      <c r="P65" s="35">
        <v>0</v>
      </c>
      <c r="Q65" s="34">
        <f t="shared" si="0"/>
        <v>5835.18</v>
      </c>
      <c r="R65" s="35">
        <v>55000</v>
      </c>
      <c r="S65" s="34">
        <f t="shared" si="1"/>
        <v>49164.82</v>
      </c>
    </row>
    <row r="66" spans="1:19" ht="21.95" customHeight="1" x14ac:dyDescent="0.2">
      <c r="A66" s="32">
        <v>54</v>
      </c>
      <c r="B66" s="191" t="s">
        <v>526</v>
      </c>
      <c r="C66" s="191" t="s">
        <v>855</v>
      </c>
      <c r="D66" s="137" t="s">
        <v>756</v>
      </c>
      <c r="E66" s="191" t="s">
        <v>756</v>
      </c>
      <c r="F66" s="33" t="s">
        <v>805</v>
      </c>
      <c r="G66" s="107">
        <v>44256</v>
      </c>
      <c r="H66" s="107">
        <v>44440</v>
      </c>
      <c r="I66" s="108" t="s">
        <v>809</v>
      </c>
      <c r="J66" s="34">
        <v>145000</v>
      </c>
      <c r="K66" s="34">
        <v>4161.5</v>
      </c>
      <c r="L66" s="34">
        <v>4408</v>
      </c>
      <c r="M66" s="34">
        <v>0</v>
      </c>
      <c r="N66" s="34">
        <v>22690.49</v>
      </c>
      <c r="O66" s="35">
        <v>25</v>
      </c>
      <c r="P66" s="35">
        <v>0</v>
      </c>
      <c r="Q66" s="34">
        <f t="shared" si="0"/>
        <v>31284.99</v>
      </c>
      <c r="R66" s="34">
        <v>145000</v>
      </c>
      <c r="S66" s="34">
        <f t="shared" si="1"/>
        <v>113715.01</v>
      </c>
    </row>
    <row r="67" spans="1:19" ht="21.95" customHeight="1" x14ac:dyDescent="0.2">
      <c r="A67" s="32">
        <v>55</v>
      </c>
      <c r="B67" s="186" t="s">
        <v>628</v>
      </c>
      <c r="C67" s="186" t="s">
        <v>560</v>
      </c>
      <c r="D67" s="137" t="s">
        <v>756</v>
      </c>
      <c r="E67" s="187" t="s">
        <v>756</v>
      </c>
      <c r="F67" s="33" t="s">
        <v>805</v>
      </c>
      <c r="G67" s="107">
        <v>44287</v>
      </c>
      <c r="H67" s="107">
        <v>44470</v>
      </c>
      <c r="I67" s="108" t="s">
        <v>809</v>
      </c>
      <c r="J67" s="34">
        <v>85000</v>
      </c>
      <c r="K67" s="34">
        <v>2439.5</v>
      </c>
      <c r="L67" s="34">
        <v>2584</v>
      </c>
      <c r="M67" s="34">
        <v>0</v>
      </c>
      <c r="N67" s="34">
        <v>8576.99</v>
      </c>
      <c r="O67" s="34">
        <v>25</v>
      </c>
      <c r="P67" s="34">
        <v>0</v>
      </c>
      <c r="Q67" s="34">
        <f t="shared" si="0"/>
        <v>13625.49</v>
      </c>
      <c r="R67" s="34">
        <v>85000</v>
      </c>
      <c r="S67" s="34">
        <f t="shared" si="1"/>
        <v>71374.509999999995</v>
      </c>
    </row>
    <row r="68" spans="1:19" ht="21.95" customHeight="1" x14ac:dyDescent="0.2">
      <c r="A68" s="32">
        <v>56</v>
      </c>
      <c r="B68" s="184" t="s">
        <v>856</v>
      </c>
      <c r="C68" s="196" t="s">
        <v>480</v>
      </c>
      <c r="D68" s="137" t="s">
        <v>756</v>
      </c>
      <c r="E68" s="187" t="s">
        <v>756</v>
      </c>
      <c r="F68" s="33" t="s">
        <v>805</v>
      </c>
      <c r="G68" s="107">
        <v>44256</v>
      </c>
      <c r="H68" s="107">
        <v>44440</v>
      </c>
      <c r="I68" s="108" t="s">
        <v>809</v>
      </c>
      <c r="J68" s="34">
        <v>40000</v>
      </c>
      <c r="K68" s="34">
        <v>1148</v>
      </c>
      <c r="L68" s="34">
        <v>1216</v>
      </c>
      <c r="M68" s="34">
        <v>0</v>
      </c>
      <c r="N68" s="34">
        <v>442.65</v>
      </c>
      <c r="O68" s="35">
        <v>25</v>
      </c>
      <c r="P68" s="35">
        <v>0</v>
      </c>
      <c r="Q68" s="34">
        <f t="shared" si="0"/>
        <v>2831.65</v>
      </c>
      <c r="R68" s="34">
        <v>40000</v>
      </c>
      <c r="S68" s="34">
        <f t="shared" si="1"/>
        <v>37168.35</v>
      </c>
    </row>
    <row r="69" spans="1:19" ht="21.95" customHeight="1" x14ac:dyDescent="0.2">
      <c r="A69" s="32">
        <v>57</v>
      </c>
      <c r="B69" s="186" t="s">
        <v>857</v>
      </c>
      <c r="C69" s="186" t="s">
        <v>455</v>
      </c>
      <c r="D69" s="137" t="s">
        <v>756</v>
      </c>
      <c r="E69" s="186" t="s">
        <v>743</v>
      </c>
      <c r="F69" s="33" t="s">
        <v>805</v>
      </c>
      <c r="G69" s="107">
        <v>44256</v>
      </c>
      <c r="H69" s="107">
        <v>44440</v>
      </c>
      <c r="I69" s="108" t="s">
        <v>806</v>
      </c>
      <c r="J69" s="34">
        <v>70000</v>
      </c>
      <c r="K69" s="34">
        <v>2009</v>
      </c>
      <c r="L69" s="34">
        <v>2128</v>
      </c>
      <c r="M69" s="34">
        <v>0</v>
      </c>
      <c r="N69" s="34">
        <v>5368.48</v>
      </c>
      <c r="O69" s="35">
        <v>25</v>
      </c>
      <c r="P69" s="35">
        <v>5508.03</v>
      </c>
      <c r="Q69" s="34">
        <f t="shared" si="0"/>
        <v>15038.509999999998</v>
      </c>
      <c r="R69" s="34">
        <v>70000</v>
      </c>
      <c r="S69" s="34">
        <f t="shared" si="1"/>
        <v>54961.490000000005</v>
      </c>
    </row>
    <row r="70" spans="1:19" ht="21.95" customHeight="1" x14ac:dyDescent="0.2">
      <c r="A70" s="32">
        <v>58</v>
      </c>
      <c r="B70" s="186" t="s">
        <v>547</v>
      </c>
      <c r="C70" s="186" t="s">
        <v>471</v>
      </c>
      <c r="D70" s="137" t="s">
        <v>756</v>
      </c>
      <c r="E70" s="186" t="s">
        <v>506</v>
      </c>
      <c r="F70" s="33" t="s">
        <v>805</v>
      </c>
      <c r="G70" s="107">
        <v>44256</v>
      </c>
      <c r="H70" s="107">
        <v>44440</v>
      </c>
      <c r="I70" s="108" t="s">
        <v>809</v>
      </c>
      <c r="J70" s="34">
        <v>85000</v>
      </c>
      <c r="K70" s="34">
        <v>2439.5</v>
      </c>
      <c r="L70" s="34">
        <v>2584</v>
      </c>
      <c r="M70" s="34">
        <v>0</v>
      </c>
      <c r="N70" s="34">
        <v>8576.99</v>
      </c>
      <c r="O70" s="35">
        <v>25</v>
      </c>
      <c r="P70" s="35">
        <v>0</v>
      </c>
      <c r="Q70" s="34">
        <f t="shared" si="0"/>
        <v>13625.49</v>
      </c>
      <c r="R70" s="34">
        <v>85000</v>
      </c>
      <c r="S70" s="34">
        <f t="shared" si="1"/>
        <v>71374.509999999995</v>
      </c>
    </row>
    <row r="71" spans="1:19" ht="21.95" customHeight="1" x14ac:dyDescent="0.2">
      <c r="A71" s="32">
        <v>59</v>
      </c>
      <c r="B71" s="186" t="s">
        <v>626</v>
      </c>
      <c r="C71" s="186" t="s">
        <v>560</v>
      </c>
      <c r="D71" s="137" t="s">
        <v>756</v>
      </c>
      <c r="E71" s="186" t="s">
        <v>506</v>
      </c>
      <c r="F71" s="33" t="s">
        <v>805</v>
      </c>
      <c r="G71" s="107">
        <v>44287</v>
      </c>
      <c r="H71" s="107">
        <v>44470</v>
      </c>
      <c r="I71" s="108" t="s">
        <v>809</v>
      </c>
      <c r="J71" s="34">
        <v>60000</v>
      </c>
      <c r="K71" s="34">
        <v>1722</v>
      </c>
      <c r="L71" s="34">
        <v>1824</v>
      </c>
      <c r="M71" s="34">
        <v>0</v>
      </c>
      <c r="N71" s="34">
        <v>3486.68</v>
      </c>
      <c r="O71" s="35">
        <v>25</v>
      </c>
      <c r="P71" s="35">
        <v>0</v>
      </c>
      <c r="Q71" s="34">
        <f t="shared" si="0"/>
        <v>7057.68</v>
      </c>
      <c r="R71" s="34">
        <v>60000</v>
      </c>
      <c r="S71" s="34">
        <f t="shared" si="1"/>
        <v>52942.32</v>
      </c>
    </row>
    <row r="72" spans="1:19" ht="21.95" customHeight="1" x14ac:dyDescent="0.2">
      <c r="A72" s="32">
        <v>60</v>
      </c>
      <c r="B72" s="186" t="s">
        <v>858</v>
      </c>
      <c r="C72" s="186" t="s">
        <v>457</v>
      </c>
      <c r="D72" s="137" t="s">
        <v>756</v>
      </c>
      <c r="E72" s="186" t="s">
        <v>506</v>
      </c>
      <c r="F72" s="33" t="s">
        <v>805</v>
      </c>
      <c r="G72" s="107">
        <v>44287</v>
      </c>
      <c r="H72" s="107">
        <v>44470</v>
      </c>
      <c r="I72" s="108" t="s">
        <v>809</v>
      </c>
      <c r="J72" s="34">
        <v>35000</v>
      </c>
      <c r="K72" s="34">
        <v>1004.5</v>
      </c>
      <c r="L72" s="34">
        <v>1064</v>
      </c>
      <c r="M72" s="34">
        <v>0</v>
      </c>
      <c r="N72" s="34">
        <v>0</v>
      </c>
      <c r="O72" s="35">
        <v>25</v>
      </c>
      <c r="P72" s="35">
        <v>0</v>
      </c>
      <c r="Q72" s="34">
        <f t="shared" si="0"/>
        <v>2093.5</v>
      </c>
      <c r="R72" s="34">
        <v>35000</v>
      </c>
      <c r="S72" s="34">
        <f t="shared" si="1"/>
        <v>32906.5</v>
      </c>
    </row>
    <row r="73" spans="1:19" ht="26.25" customHeight="1" x14ac:dyDescent="0.2">
      <c r="A73" s="32">
        <v>61</v>
      </c>
      <c r="B73" s="191" t="s">
        <v>860</v>
      </c>
      <c r="C73" s="191" t="s">
        <v>457</v>
      </c>
      <c r="D73" s="137" t="s">
        <v>756</v>
      </c>
      <c r="E73" s="186" t="s">
        <v>506</v>
      </c>
      <c r="F73" s="33" t="s">
        <v>805</v>
      </c>
      <c r="G73" s="107">
        <v>44317</v>
      </c>
      <c r="H73" s="107">
        <v>44501</v>
      </c>
      <c r="I73" s="108" t="s">
        <v>809</v>
      </c>
      <c r="J73" s="34">
        <v>37500</v>
      </c>
      <c r="K73" s="34">
        <v>1076.25</v>
      </c>
      <c r="L73" s="34">
        <v>1140</v>
      </c>
      <c r="M73" s="34">
        <v>0</v>
      </c>
      <c r="N73" s="34">
        <v>89.81</v>
      </c>
      <c r="O73" s="35">
        <v>25</v>
      </c>
      <c r="P73" s="35">
        <v>0</v>
      </c>
      <c r="Q73" s="34">
        <f t="shared" si="0"/>
        <v>2331.06</v>
      </c>
      <c r="R73" s="34">
        <v>37500</v>
      </c>
      <c r="S73" s="34">
        <f t="shared" si="1"/>
        <v>35168.94</v>
      </c>
    </row>
    <row r="74" spans="1:19" ht="27.75" customHeight="1" x14ac:dyDescent="0.2">
      <c r="A74" s="32">
        <v>62</v>
      </c>
      <c r="B74" s="186" t="s">
        <v>861</v>
      </c>
      <c r="C74" s="186" t="s">
        <v>457</v>
      </c>
      <c r="D74" s="137" t="s">
        <v>756</v>
      </c>
      <c r="E74" s="186" t="s">
        <v>506</v>
      </c>
      <c r="F74" s="33" t="s">
        <v>805</v>
      </c>
      <c r="G74" s="107">
        <v>44317</v>
      </c>
      <c r="H74" s="107">
        <v>44501</v>
      </c>
      <c r="I74" s="108" t="s">
        <v>809</v>
      </c>
      <c r="J74" s="34">
        <v>35000</v>
      </c>
      <c r="K74" s="34">
        <v>1004.5</v>
      </c>
      <c r="L74" s="34">
        <v>1064</v>
      </c>
      <c r="M74" s="34">
        <v>0</v>
      </c>
      <c r="N74" s="34">
        <v>0</v>
      </c>
      <c r="O74" s="35">
        <v>25</v>
      </c>
      <c r="P74" s="35">
        <v>50</v>
      </c>
      <c r="Q74" s="34">
        <f t="shared" si="0"/>
        <v>2143.5</v>
      </c>
      <c r="R74" s="34">
        <v>35000</v>
      </c>
      <c r="S74" s="34">
        <f t="shared" si="1"/>
        <v>32856.5</v>
      </c>
    </row>
    <row r="75" spans="1:19" ht="24" customHeight="1" x14ac:dyDescent="0.2">
      <c r="A75" s="32">
        <v>63</v>
      </c>
      <c r="B75" s="191" t="s">
        <v>862</v>
      </c>
      <c r="C75" s="191" t="s">
        <v>457</v>
      </c>
      <c r="D75" s="137" t="s">
        <v>756</v>
      </c>
      <c r="E75" s="186" t="s">
        <v>506</v>
      </c>
      <c r="F75" s="33" t="s">
        <v>805</v>
      </c>
      <c r="G75" s="107">
        <v>44317</v>
      </c>
      <c r="H75" s="107">
        <v>44501</v>
      </c>
      <c r="I75" s="108" t="s">
        <v>809</v>
      </c>
      <c r="J75" s="34">
        <v>35000</v>
      </c>
      <c r="K75" s="34">
        <v>1004.5</v>
      </c>
      <c r="L75" s="34">
        <v>1064</v>
      </c>
      <c r="M75" s="34">
        <v>1190.1199999999999</v>
      </c>
      <c r="N75" s="34">
        <v>0</v>
      </c>
      <c r="O75" s="35">
        <v>25</v>
      </c>
      <c r="P75" s="35">
        <v>5279.7300000000005</v>
      </c>
      <c r="Q75" s="34">
        <f t="shared" si="0"/>
        <v>8563.35</v>
      </c>
      <c r="R75" s="34">
        <v>35000</v>
      </c>
      <c r="S75" s="34">
        <f t="shared" si="1"/>
        <v>26436.65</v>
      </c>
    </row>
    <row r="76" spans="1:19" ht="24" customHeight="1" x14ac:dyDescent="0.2">
      <c r="A76" s="32">
        <v>64</v>
      </c>
      <c r="B76" s="186" t="s">
        <v>629</v>
      </c>
      <c r="C76" s="186" t="s">
        <v>447</v>
      </c>
      <c r="D76" s="137" t="s">
        <v>756</v>
      </c>
      <c r="E76" s="186" t="s">
        <v>506</v>
      </c>
      <c r="F76" s="33" t="s">
        <v>805</v>
      </c>
      <c r="G76" s="107">
        <v>44317</v>
      </c>
      <c r="H76" s="107">
        <v>44501</v>
      </c>
      <c r="I76" s="108" t="s">
        <v>806</v>
      </c>
      <c r="J76" s="34">
        <v>35000</v>
      </c>
      <c r="K76" s="34">
        <v>1004.5</v>
      </c>
      <c r="L76" s="34">
        <v>1064</v>
      </c>
      <c r="M76" s="34">
        <v>0</v>
      </c>
      <c r="N76" s="34">
        <v>0</v>
      </c>
      <c r="O76" s="35">
        <v>25</v>
      </c>
      <c r="P76" s="35">
        <v>0</v>
      </c>
      <c r="Q76" s="34">
        <f t="shared" si="0"/>
        <v>2093.5</v>
      </c>
      <c r="R76" s="34">
        <v>35000</v>
      </c>
      <c r="S76" s="34">
        <f t="shared" si="1"/>
        <v>32906.5</v>
      </c>
    </row>
    <row r="77" spans="1:19" ht="26.25" customHeight="1" x14ac:dyDescent="0.2">
      <c r="A77" s="32">
        <v>65</v>
      </c>
      <c r="B77" s="186" t="s">
        <v>863</v>
      </c>
      <c r="C77" s="186" t="s">
        <v>457</v>
      </c>
      <c r="D77" s="137" t="s">
        <v>756</v>
      </c>
      <c r="E77" s="186" t="s">
        <v>506</v>
      </c>
      <c r="F77" s="33" t="s">
        <v>805</v>
      </c>
      <c r="G77" s="107">
        <v>44317</v>
      </c>
      <c r="H77" s="107">
        <v>44501</v>
      </c>
      <c r="I77" s="108" t="s">
        <v>809</v>
      </c>
      <c r="J77" s="34">
        <v>40000</v>
      </c>
      <c r="K77" s="34">
        <v>1148</v>
      </c>
      <c r="L77" s="34">
        <v>1216</v>
      </c>
      <c r="M77" s="34">
        <v>0</v>
      </c>
      <c r="N77" s="34">
        <v>442.65</v>
      </c>
      <c r="O77" s="35">
        <v>25</v>
      </c>
      <c r="P77" s="35">
        <v>0</v>
      </c>
      <c r="Q77" s="34">
        <f t="shared" si="0"/>
        <v>2831.65</v>
      </c>
      <c r="R77" s="34">
        <v>40000</v>
      </c>
      <c r="S77" s="34">
        <f t="shared" si="1"/>
        <v>37168.35</v>
      </c>
    </row>
    <row r="78" spans="1:19" ht="24.75" customHeight="1" x14ac:dyDescent="0.2">
      <c r="A78" s="32">
        <v>66</v>
      </c>
      <c r="B78" s="191" t="s">
        <v>859</v>
      </c>
      <c r="C78" s="191" t="s">
        <v>485</v>
      </c>
      <c r="D78" s="137" t="s">
        <v>756</v>
      </c>
      <c r="E78" s="186" t="s">
        <v>506</v>
      </c>
      <c r="F78" s="33" t="s">
        <v>805</v>
      </c>
      <c r="G78" s="107">
        <v>44317</v>
      </c>
      <c r="H78" s="107">
        <v>44501</v>
      </c>
      <c r="I78" s="108" t="s">
        <v>809</v>
      </c>
      <c r="J78" s="34">
        <v>31500</v>
      </c>
      <c r="K78" s="34">
        <v>904.05</v>
      </c>
      <c r="L78" s="34">
        <v>957.6</v>
      </c>
      <c r="M78" s="34">
        <v>0</v>
      </c>
      <c r="N78" s="34">
        <v>0</v>
      </c>
      <c r="O78" s="35">
        <v>25</v>
      </c>
      <c r="P78" s="35">
        <v>50</v>
      </c>
      <c r="Q78" s="34">
        <f t="shared" ref="Q78:Q141" si="2">K78+L78+M78+N78+O78+P78</f>
        <v>1936.65</v>
      </c>
      <c r="R78" s="34">
        <v>31500</v>
      </c>
      <c r="S78" s="34">
        <f t="shared" ref="S78:S141" si="3">R78-Q78</f>
        <v>29563.35</v>
      </c>
    </row>
    <row r="79" spans="1:19" ht="24" customHeight="1" x14ac:dyDescent="0.2">
      <c r="A79" s="32">
        <v>67</v>
      </c>
      <c r="B79" s="186" t="s">
        <v>529</v>
      </c>
      <c r="C79" s="186" t="s">
        <v>560</v>
      </c>
      <c r="D79" s="137" t="s">
        <v>756</v>
      </c>
      <c r="E79" s="186" t="s">
        <v>864</v>
      </c>
      <c r="F79" s="33" t="s">
        <v>805</v>
      </c>
      <c r="G79" s="107">
        <v>44256</v>
      </c>
      <c r="H79" s="107">
        <v>44440</v>
      </c>
      <c r="I79" s="108" t="s">
        <v>809</v>
      </c>
      <c r="J79" s="34">
        <v>50000</v>
      </c>
      <c r="K79" s="34">
        <v>1435</v>
      </c>
      <c r="L79" s="34">
        <v>1520</v>
      </c>
      <c r="M79" s="34">
        <v>0</v>
      </c>
      <c r="N79" s="34">
        <v>1854</v>
      </c>
      <c r="O79" s="35">
        <v>25</v>
      </c>
      <c r="P79" s="35">
        <v>0</v>
      </c>
      <c r="Q79" s="34">
        <f t="shared" si="2"/>
        <v>4834</v>
      </c>
      <c r="R79" s="34">
        <v>50000</v>
      </c>
      <c r="S79" s="34">
        <f t="shared" si="3"/>
        <v>45166</v>
      </c>
    </row>
    <row r="80" spans="1:19" ht="30" customHeight="1" x14ac:dyDescent="0.2">
      <c r="A80" s="32">
        <v>68</v>
      </c>
      <c r="B80" s="186" t="s">
        <v>865</v>
      </c>
      <c r="C80" s="186" t="s">
        <v>471</v>
      </c>
      <c r="D80" s="137" t="s">
        <v>756</v>
      </c>
      <c r="E80" s="186" t="s">
        <v>864</v>
      </c>
      <c r="F80" s="33" t="s">
        <v>805</v>
      </c>
      <c r="G80" s="107">
        <v>44287</v>
      </c>
      <c r="H80" s="107">
        <v>44470</v>
      </c>
      <c r="I80" s="108" t="s">
        <v>809</v>
      </c>
      <c r="J80" s="34">
        <v>60000</v>
      </c>
      <c r="K80" s="34">
        <v>1722</v>
      </c>
      <c r="L80" s="34">
        <v>1824</v>
      </c>
      <c r="M80" s="34">
        <v>0</v>
      </c>
      <c r="N80" s="34">
        <v>3486.68</v>
      </c>
      <c r="O80" s="35">
        <v>25</v>
      </c>
      <c r="P80" s="35">
        <v>0</v>
      </c>
      <c r="Q80" s="34">
        <f t="shared" si="2"/>
        <v>7057.68</v>
      </c>
      <c r="R80" s="34">
        <v>60000</v>
      </c>
      <c r="S80" s="34">
        <f t="shared" si="3"/>
        <v>52942.32</v>
      </c>
    </row>
    <row r="81" spans="1:19" ht="22.5" customHeight="1" x14ac:dyDescent="0.2">
      <c r="A81" s="32">
        <v>69</v>
      </c>
      <c r="B81" s="186" t="s">
        <v>734</v>
      </c>
      <c r="C81" s="186" t="s">
        <v>868</v>
      </c>
      <c r="D81" s="137" t="s">
        <v>756</v>
      </c>
      <c r="E81" s="186" t="s">
        <v>864</v>
      </c>
      <c r="F81" s="33" t="s">
        <v>805</v>
      </c>
      <c r="G81" s="107">
        <v>44317</v>
      </c>
      <c r="H81" s="107">
        <v>44501</v>
      </c>
      <c r="I81" s="108" t="s">
        <v>806</v>
      </c>
      <c r="J81" s="34">
        <v>31500</v>
      </c>
      <c r="K81" s="34">
        <v>904.05</v>
      </c>
      <c r="L81" s="34">
        <v>957.6</v>
      </c>
      <c r="M81" s="34">
        <v>2380.2399999999998</v>
      </c>
      <c r="N81" s="34">
        <v>0</v>
      </c>
      <c r="O81" s="35">
        <v>25</v>
      </c>
      <c r="P81" s="35">
        <v>0</v>
      </c>
      <c r="Q81" s="34">
        <f t="shared" si="2"/>
        <v>4266.8899999999994</v>
      </c>
      <c r="R81" s="34">
        <v>31500</v>
      </c>
      <c r="S81" s="34">
        <f t="shared" si="3"/>
        <v>27233.11</v>
      </c>
    </row>
    <row r="82" spans="1:19" ht="24" customHeight="1" x14ac:dyDescent="0.2">
      <c r="A82" s="32">
        <v>70</v>
      </c>
      <c r="B82" s="186" t="s">
        <v>570</v>
      </c>
      <c r="C82" s="186" t="s">
        <v>447</v>
      </c>
      <c r="D82" s="137" t="s">
        <v>756</v>
      </c>
      <c r="E82" s="186" t="s">
        <v>864</v>
      </c>
      <c r="F82" s="33" t="s">
        <v>805</v>
      </c>
      <c r="G82" s="107">
        <v>44287</v>
      </c>
      <c r="H82" s="107">
        <v>44470</v>
      </c>
      <c r="I82" s="108" t="s">
        <v>806</v>
      </c>
      <c r="J82" s="34">
        <v>35000</v>
      </c>
      <c r="K82" s="34">
        <v>1004.5</v>
      </c>
      <c r="L82" s="34">
        <v>1064</v>
      </c>
      <c r="M82" s="34">
        <v>0</v>
      </c>
      <c r="N82" s="34">
        <v>0</v>
      </c>
      <c r="O82" s="35">
        <v>25</v>
      </c>
      <c r="P82" s="35">
        <v>0</v>
      </c>
      <c r="Q82" s="34">
        <f t="shared" si="2"/>
        <v>2093.5</v>
      </c>
      <c r="R82" s="34">
        <v>35000</v>
      </c>
      <c r="S82" s="34">
        <f t="shared" si="3"/>
        <v>32906.5</v>
      </c>
    </row>
    <row r="83" spans="1:19" ht="24" customHeight="1" x14ac:dyDescent="0.2">
      <c r="A83" s="32">
        <v>71</v>
      </c>
      <c r="B83" s="186" t="s">
        <v>866</v>
      </c>
      <c r="C83" s="186" t="s">
        <v>867</v>
      </c>
      <c r="D83" s="137" t="s">
        <v>756</v>
      </c>
      <c r="E83" s="186" t="s">
        <v>864</v>
      </c>
      <c r="F83" s="33" t="s">
        <v>805</v>
      </c>
      <c r="G83" s="107">
        <v>44287</v>
      </c>
      <c r="H83" s="107">
        <v>44470</v>
      </c>
      <c r="I83" s="108" t="s">
        <v>806</v>
      </c>
      <c r="J83" s="34">
        <v>55000</v>
      </c>
      <c r="K83" s="34">
        <v>1578.5</v>
      </c>
      <c r="L83" s="34">
        <v>1672</v>
      </c>
      <c r="M83" s="34">
        <v>0</v>
      </c>
      <c r="N83" s="34">
        <v>2559.6799999999998</v>
      </c>
      <c r="O83" s="35">
        <v>25</v>
      </c>
      <c r="P83" s="35">
        <v>0</v>
      </c>
      <c r="Q83" s="34">
        <f t="shared" si="2"/>
        <v>5835.18</v>
      </c>
      <c r="R83" s="34">
        <v>55000</v>
      </c>
      <c r="S83" s="34">
        <f t="shared" si="3"/>
        <v>49164.82</v>
      </c>
    </row>
    <row r="84" spans="1:19" ht="24.75" customHeight="1" x14ac:dyDescent="0.2">
      <c r="A84" s="32">
        <v>72</v>
      </c>
      <c r="B84" s="186" t="s">
        <v>869</v>
      </c>
      <c r="C84" s="186" t="s">
        <v>867</v>
      </c>
      <c r="D84" s="137" t="s">
        <v>756</v>
      </c>
      <c r="E84" s="186" t="s">
        <v>864</v>
      </c>
      <c r="F84" s="33" t="s">
        <v>805</v>
      </c>
      <c r="G84" s="107">
        <v>44256</v>
      </c>
      <c r="H84" s="107">
        <v>44440</v>
      </c>
      <c r="I84" s="108" t="s">
        <v>809</v>
      </c>
      <c r="J84" s="34">
        <v>50000</v>
      </c>
      <c r="K84" s="34">
        <v>1435</v>
      </c>
      <c r="L84" s="34">
        <v>1520</v>
      </c>
      <c r="M84" s="34">
        <v>0</v>
      </c>
      <c r="N84" s="34">
        <v>1854</v>
      </c>
      <c r="O84" s="35">
        <v>25</v>
      </c>
      <c r="P84" s="35">
        <v>0</v>
      </c>
      <c r="Q84" s="34">
        <f t="shared" si="2"/>
        <v>4834</v>
      </c>
      <c r="R84" s="34">
        <v>50000</v>
      </c>
      <c r="S84" s="34">
        <f t="shared" si="3"/>
        <v>45166</v>
      </c>
    </row>
    <row r="85" spans="1:19" ht="24" customHeight="1" x14ac:dyDescent="0.2">
      <c r="A85" s="32">
        <v>73</v>
      </c>
      <c r="B85" s="186" t="s">
        <v>874</v>
      </c>
      <c r="C85" s="186" t="s">
        <v>455</v>
      </c>
      <c r="D85" s="137" t="s">
        <v>756</v>
      </c>
      <c r="E85" s="186" t="s">
        <v>750</v>
      </c>
      <c r="F85" s="33" t="s">
        <v>805</v>
      </c>
      <c r="G85" s="107">
        <v>44287</v>
      </c>
      <c r="H85" s="107">
        <v>44470</v>
      </c>
      <c r="I85" s="108" t="s">
        <v>806</v>
      </c>
      <c r="J85" s="34">
        <v>100000</v>
      </c>
      <c r="K85" s="34">
        <v>2870</v>
      </c>
      <c r="L85" s="34">
        <v>3040</v>
      </c>
      <c r="M85" s="34">
        <v>0</v>
      </c>
      <c r="N85" s="34">
        <v>12105.37</v>
      </c>
      <c r="O85" s="35">
        <v>25</v>
      </c>
      <c r="P85" s="35">
        <v>0</v>
      </c>
      <c r="Q85" s="34">
        <f t="shared" si="2"/>
        <v>18040.370000000003</v>
      </c>
      <c r="R85" s="34">
        <v>100000</v>
      </c>
      <c r="S85" s="34">
        <f t="shared" si="3"/>
        <v>81959.63</v>
      </c>
    </row>
    <row r="86" spans="1:19" ht="21.95" customHeight="1" x14ac:dyDescent="0.2">
      <c r="A86" s="32">
        <v>74</v>
      </c>
      <c r="B86" s="186" t="s">
        <v>873</v>
      </c>
      <c r="C86" s="186" t="s">
        <v>455</v>
      </c>
      <c r="D86" s="137" t="s">
        <v>756</v>
      </c>
      <c r="E86" s="186" t="s">
        <v>750</v>
      </c>
      <c r="F86" s="33" t="s">
        <v>805</v>
      </c>
      <c r="G86" s="107">
        <v>44287</v>
      </c>
      <c r="H86" s="107">
        <v>44470</v>
      </c>
      <c r="I86" s="108" t="s">
        <v>806</v>
      </c>
      <c r="J86" s="34">
        <v>60000</v>
      </c>
      <c r="K86" s="34">
        <v>1722</v>
      </c>
      <c r="L86" s="34">
        <v>1824</v>
      </c>
      <c r="M86" s="34">
        <v>0</v>
      </c>
      <c r="N86" s="34">
        <v>3486.68</v>
      </c>
      <c r="O86" s="35">
        <v>25</v>
      </c>
      <c r="P86" s="35">
        <v>0</v>
      </c>
      <c r="Q86" s="34">
        <f t="shared" si="2"/>
        <v>7057.68</v>
      </c>
      <c r="R86" s="34">
        <v>60000</v>
      </c>
      <c r="S86" s="34">
        <f t="shared" si="3"/>
        <v>52942.32</v>
      </c>
    </row>
    <row r="87" spans="1:19" ht="21.95" customHeight="1" x14ac:dyDescent="0.2">
      <c r="A87" s="32">
        <v>75</v>
      </c>
      <c r="B87" s="186" t="s">
        <v>552</v>
      </c>
      <c r="C87" s="186" t="s">
        <v>560</v>
      </c>
      <c r="D87" s="137" t="s">
        <v>756</v>
      </c>
      <c r="E87" s="186" t="s">
        <v>750</v>
      </c>
      <c r="F87" s="33" t="s">
        <v>805</v>
      </c>
      <c r="G87" s="107">
        <v>44256</v>
      </c>
      <c r="H87" s="107">
        <v>44440</v>
      </c>
      <c r="I87" s="108" t="s">
        <v>809</v>
      </c>
      <c r="J87" s="34">
        <v>45000</v>
      </c>
      <c r="K87" s="34">
        <v>1291.5</v>
      </c>
      <c r="L87" s="34">
        <v>1368</v>
      </c>
      <c r="M87" s="34">
        <v>0</v>
      </c>
      <c r="N87" s="34">
        <v>1148.33</v>
      </c>
      <c r="O87" s="35">
        <v>25</v>
      </c>
      <c r="P87" s="35">
        <v>0</v>
      </c>
      <c r="Q87" s="34">
        <f t="shared" si="2"/>
        <v>3832.83</v>
      </c>
      <c r="R87" s="34">
        <v>45000</v>
      </c>
      <c r="S87" s="34">
        <f t="shared" si="3"/>
        <v>41167.17</v>
      </c>
    </row>
    <row r="88" spans="1:19" ht="21.95" customHeight="1" x14ac:dyDescent="0.2">
      <c r="A88" s="32">
        <v>76</v>
      </c>
      <c r="B88" s="190" t="s">
        <v>870</v>
      </c>
      <c r="C88" s="186" t="s">
        <v>451</v>
      </c>
      <c r="D88" s="137" t="s">
        <v>756</v>
      </c>
      <c r="E88" s="186" t="s">
        <v>750</v>
      </c>
      <c r="F88" s="33" t="s">
        <v>805</v>
      </c>
      <c r="G88" s="107">
        <v>44287</v>
      </c>
      <c r="H88" s="107">
        <v>44470</v>
      </c>
      <c r="I88" s="108" t="s">
        <v>809</v>
      </c>
      <c r="J88" s="34">
        <v>90000</v>
      </c>
      <c r="K88" s="34">
        <v>2583</v>
      </c>
      <c r="L88" s="34">
        <v>2736</v>
      </c>
      <c r="M88" s="34">
        <v>0</v>
      </c>
      <c r="N88" s="34">
        <v>9753.1200000000008</v>
      </c>
      <c r="O88" s="35">
        <v>25</v>
      </c>
      <c r="P88" s="35">
        <v>0</v>
      </c>
      <c r="Q88" s="34">
        <f t="shared" si="2"/>
        <v>15097.12</v>
      </c>
      <c r="R88" s="35">
        <v>90000</v>
      </c>
      <c r="S88" s="34">
        <f t="shared" si="3"/>
        <v>74902.880000000005</v>
      </c>
    </row>
    <row r="89" spans="1:19" ht="21.95" customHeight="1" x14ac:dyDescent="0.2">
      <c r="A89" s="32">
        <v>77</v>
      </c>
      <c r="B89" s="186" t="s">
        <v>871</v>
      </c>
      <c r="C89" s="184" t="s">
        <v>768</v>
      </c>
      <c r="D89" s="137" t="s">
        <v>756</v>
      </c>
      <c r="E89" s="186" t="s">
        <v>750</v>
      </c>
      <c r="F89" s="33" t="s">
        <v>805</v>
      </c>
      <c r="G89" s="107">
        <v>44287</v>
      </c>
      <c r="H89" s="107">
        <v>44470</v>
      </c>
      <c r="I89" s="108" t="s">
        <v>809</v>
      </c>
      <c r="J89" s="34">
        <v>20000</v>
      </c>
      <c r="K89" s="34">
        <v>574</v>
      </c>
      <c r="L89" s="34">
        <v>608</v>
      </c>
      <c r="M89" s="34">
        <v>0</v>
      </c>
      <c r="N89" s="34">
        <v>0</v>
      </c>
      <c r="O89" s="35">
        <v>25</v>
      </c>
      <c r="P89" s="35">
        <v>0</v>
      </c>
      <c r="Q89" s="34">
        <f t="shared" si="2"/>
        <v>1207</v>
      </c>
      <c r="R89" s="34">
        <v>20000</v>
      </c>
      <c r="S89" s="34">
        <f t="shared" si="3"/>
        <v>18793</v>
      </c>
    </row>
    <row r="90" spans="1:19" ht="21.95" customHeight="1" x14ac:dyDescent="0.2">
      <c r="A90" s="32">
        <v>78</v>
      </c>
      <c r="B90" s="186" t="s">
        <v>872</v>
      </c>
      <c r="C90" s="184" t="s">
        <v>768</v>
      </c>
      <c r="D90" s="137" t="s">
        <v>756</v>
      </c>
      <c r="E90" s="186" t="s">
        <v>750</v>
      </c>
      <c r="F90" s="33" t="s">
        <v>805</v>
      </c>
      <c r="G90" s="107">
        <v>44287</v>
      </c>
      <c r="H90" s="107">
        <v>44470</v>
      </c>
      <c r="I90" s="108" t="s">
        <v>809</v>
      </c>
      <c r="J90" s="34">
        <v>31500</v>
      </c>
      <c r="K90" s="34">
        <v>904.05</v>
      </c>
      <c r="L90" s="34">
        <v>957.6</v>
      </c>
      <c r="M90" s="34">
        <v>0</v>
      </c>
      <c r="N90" s="34">
        <v>0</v>
      </c>
      <c r="O90" s="35">
        <v>25</v>
      </c>
      <c r="P90" s="35">
        <v>0</v>
      </c>
      <c r="Q90" s="34">
        <f t="shared" si="2"/>
        <v>1886.65</v>
      </c>
      <c r="R90" s="34">
        <v>31500</v>
      </c>
      <c r="S90" s="34">
        <f t="shared" si="3"/>
        <v>29613.35</v>
      </c>
    </row>
    <row r="91" spans="1:19" ht="21.95" customHeight="1" x14ac:dyDescent="0.2">
      <c r="A91" s="32">
        <v>79</v>
      </c>
      <c r="B91" s="191" t="s">
        <v>875</v>
      </c>
      <c r="C91" s="191" t="s">
        <v>768</v>
      </c>
      <c r="D91" s="137" t="s">
        <v>756</v>
      </c>
      <c r="E91" s="186" t="s">
        <v>750</v>
      </c>
      <c r="F91" s="33" t="s">
        <v>805</v>
      </c>
      <c r="G91" s="107">
        <v>44378</v>
      </c>
      <c r="H91" s="107">
        <v>44562</v>
      </c>
      <c r="I91" s="108" t="s">
        <v>806</v>
      </c>
      <c r="J91" s="34">
        <v>45000</v>
      </c>
      <c r="K91" s="34">
        <v>1291.5</v>
      </c>
      <c r="L91" s="34">
        <v>1368</v>
      </c>
      <c r="M91" s="34">
        <v>0</v>
      </c>
      <c r="N91" s="34">
        <v>1148.33</v>
      </c>
      <c r="O91" s="35">
        <v>25</v>
      </c>
      <c r="P91" s="35">
        <v>0</v>
      </c>
      <c r="Q91" s="34">
        <f t="shared" si="2"/>
        <v>3832.83</v>
      </c>
      <c r="R91" s="34">
        <v>45000</v>
      </c>
      <c r="S91" s="34">
        <f t="shared" si="3"/>
        <v>41167.17</v>
      </c>
    </row>
    <row r="92" spans="1:19" ht="21.95" customHeight="1" x14ac:dyDescent="0.2">
      <c r="A92" s="32">
        <v>80</v>
      </c>
      <c r="B92" s="186" t="s">
        <v>876</v>
      </c>
      <c r="C92" s="186" t="s">
        <v>456</v>
      </c>
      <c r="D92" s="137" t="s">
        <v>756</v>
      </c>
      <c r="E92" s="186" t="s">
        <v>753</v>
      </c>
      <c r="F92" s="33" t="s">
        <v>805</v>
      </c>
      <c r="G92" s="107">
        <v>44256</v>
      </c>
      <c r="H92" s="107">
        <v>44440</v>
      </c>
      <c r="I92" s="108" t="s">
        <v>806</v>
      </c>
      <c r="J92" s="34">
        <v>75000</v>
      </c>
      <c r="K92" s="34">
        <v>2152.5</v>
      </c>
      <c r="L92" s="34">
        <v>2280</v>
      </c>
      <c r="M92" s="34">
        <v>0</v>
      </c>
      <c r="N92" s="34">
        <v>6309.38</v>
      </c>
      <c r="O92" s="35">
        <v>25</v>
      </c>
      <c r="P92" s="35">
        <v>0</v>
      </c>
      <c r="Q92" s="34">
        <f t="shared" si="2"/>
        <v>10766.880000000001</v>
      </c>
      <c r="R92" s="34">
        <v>75000</v>
      </c>
      <c r="S92" s="34">
        <f t="shared" si="3"/>
        <v>64233.119999999995</v>
      </c>
    </row>
    <row r="93" spans="1:19" ht="21.95" customHeight="1" x14ac:dyDescent="0.2">
      <c r="A93" s="32">
        <v>81</v>
      </c>
      <c r="B93" s="187" t="s">
        <v>877</v>
      </c>
      <c r="C93" s="187" t="s">
        <v>768</v>
      </c>
      <c r="D93" s="137" t="s">
        <v>756</v>
      </c>
      <c r="E93" s="187" t="s">
        <v>753</v>
      </c>
      <c r="F93" s="33" t="s">
        <v>805</v>
      </c>
      <c r="G93" s="107">
        <v>44256</v>
      </c>
      <c r="H93" s="107">
        <v>44440</v>
      </c>
      <c r="I93" s="108" t="s">
        <v>806</v>
      </c>
      <c r="J93" s="34">
        <v>40000</v>
      </c>
      <c r="K93" s="34">
        <v>1148</v>
      </c>
      <c r="L93" s="34">
        <v>1216</v>
      </c>
      <c r="M93" s="34">
        <v>0</v>
      </c>
      <c r="N93" s="34">
        <v>442.65</v>
      </c>
      <c r="O93" s="35">
        <v>25</v>
      </c>
      <c r="P93" s="35">
        <v>0</v>
      </c>
      <c r="Q93" s="34">
        <f t="shared" si="2"/>
        <v>2831.65</v>
      </c>
      <c r="R93" s="34">
        <v>40000</v>
      </c>
      <c r="S93" s="34">
        <f t="shared" si="3"/>
        <v>37168.35</v>
      </c>
    </row>
    <row r="94" spans="1:19" ht="21.95" customHeight="1" x14ac:dyDescent="0.2">
      <c r="A94" s="32">
        <v>82</v>
      </c>
      <c r="B94" s="186" t="s">
        <v>884</v>
      </c>
      <c r="C94" s="186" t="s">
        <v>471</v>
      </c>
      <c r="D94" s="137" t="s">
        <v>756</v>
      </c>
      <c r="E94" s="186" t="s">
        <v>885</v>
      </c>
      <c r="F94" s="33" t="s">
        <v>805</v>
      </c>
      <c r="G94" s="107">
        <v>44256</v>
      </c>
      <c r="H94" s="107">
        <v>44440</v>
      </c>
      <c r="I94" s="108" t="s">
        <v>809</v>
      </c>
      <c r="J94" s="34">
        <v>120000</v>
      </c>
      <c r="K94" s="34">
        <v>3444</v>
      </c>
      <c r="L94" s="34">
        <v>3648</v>
      </c>
      <c r="M94" s="34">
        <v>0</v>
      </c>
      <c r="N94" s="34">
        <v>16809.87</v>
      </c>
      <c r="O94" s="35">
        <v>25</v>
      </c>
      <c r="P94" s="35">
        <v>5508.03</v>
      </c>
      <c r="Q94" s="34">
        <f t="shared" si="2"/>
        <v>29434.899999999998</v>
      </c>
      <c r="R94" s="34">
        <v>120000</v>
      </c>
      <c r="S94" s="34">
        <f t="shared" si="3"/>
        <v>90565.1</v>
      </c>
    </row>
    <row r="95" spans="1:19" ht="21.95" customHeight="1" x14ac:dyDescent="0.2">
      <c r="A95" s="32">
        <v>83</v>
      </c>
      <c r="B95" s="186" t="s">
        <v>530</v>
      </c>
      <c r="C95" s="186" t="s">
        <v>886</v>
      </c>
      <c r="D95" s="137" t="s">
        <v>756</v>
      </c>
      <c r="E95" s="186" t="s">
        <v>885</v>
      </c>
      <c r="F95" s="33" t="s">
        <v>805</v>
      </c>
      <c r="G95" s="107">
        <v>44256</v>
      </c>
      <c r="H95" s="107">
        <v>44440</v>
      </c>
      <c r="I95" s="108" t="s">
        <v>809</v>
      </c>
      <c r="J95" s="34">
        <v>25000</v>
      </c>
      <c r="K95" s="34">
        <v>717.5</v>
      </c>
      <c r="L95" s="34">
        <v>760</v>
      </c>
      <c r="M95" s="34">
        <v>0</v>
      </c>
      <c r="N95" s="34">
        <v>0</v>
      </c>
      <c r="O95" s="35">
        <v>25</v>
      </c>
      <c r="P95" s="35">
        <v>0</v>
      </c>
      <c r="Q95" s="34">
        <f t="shared" si="2"/>
        <v>1502.5</v>
      </c>
      <c r="R95" s="35">
        <v>25000</v>
      </c>
      <c r="S95" s="34">
        <f t="shared" si="3"/>
        <v>23497.5</v>
      </c>
    </row>
    <row r="96" spans="1:19" ht="21.95" customHeight="1" x14ac:dyDescent="0.2">
      <c r="A96" s="32">
        <v>84</v>
      </c>
      <c r="B96" s="186" t="s">
        <v>597</v>
      </c>
      <c r="C96" s="186" t="s">
        <v>768</v>
      </c>
      <c r="D96" s="137" t="s">
        <v>756</v>
      </c>
      <c r="E96" s="186" t="s">
        <v>885</v>
      </c>
      <c r="F96" s="33" t="s">
        <v>805</v>
      </c>
      <c r="G96" s="107">
        <v>44287</v>
      </c>
      <c r="H96" s="107">
        <v>44470</v>
      </c>
      <c r="I96" s="108" t="s">
        <v>809</v>
      </c>
      <c r="J96" s="34">
        <v>26000</v>
      </c>
      <c r="K96" s="34">
        <v>746.2</v>
      </c>
      <c r="L96" s="34">
        <v>790.4</v>
      </c>
      <c r="M96" s="34">
        <v>0</v>
      </c>
      <c r="N96" s="34">
        <v>0</v>
      </c>
      <c r="O96" s="35">
        <v>25</v>
      </c>
      <c r="P96" s="35">
        <v>0</v>
      </c>
      <c r="Q96" s="34">
        <f t="shared" si="2"/>
        <v>1561.6</v>
      </c>
      <c r="R96" s="34">
        <v>26000</v>
      </c>
      <c r="S96" s="34">
        <f t="shared" si="3"/>
        <v>24438.400000000001</v>
      </c>
    </row>
    <row r="97" spans="1:19" ht="21.95" customHeight="1" x14ac:dyDescent="0.2">
      <c r="A97" s="32">
        <v>85</v>
      </c>
      <c r="B97" s="186" t="s">
        <v>887</v>
      </c>
      <c r="C97" s="186" t="s">
        <v>768</v>
      </c>
      <c r="D97" s="137" t="s">
        <v>756</v>
      </c>
      <c r="E97" s="186" t="s">
        <v>885</v>
      </c>
      <c r="F97" s="33" t="s">
        <v>805</v>
      </c>
      <c r="G97" s="107">
        <v>44287</v>
      </c>
      <c r="H97" s="107">
        <v>44470</v>
      </c>
      <c r="I97" s="108" t="s">
        <v>806</v>
      </c>
      <c r="J97" s="34">
        <v>45000</v>
      </c>
      <c r="K97" s="34">
        <v>1291.5</v>
      </c>
      <c r="L97" s="34">
        <v>1368</v>
      </c>
      <c r="M97" s="34">
        <v>0</v>
      </c>
      <c r="N97" s="34">
        <v>1148.33</v>
      </c>
      <c r="O97" s="35">
        <v>25</v>
      </c>
      <c r="P97" s="35">
        <v>0</v>
      </c>
      <c r="Q97" s="34">
        <f t="shared" si="2"/>
        <v>3832.83</v>
      </c>
      <c r="R97" s="34">
        <v>45000</v>
      </c>
      <c r="S97" s="34">
        <f t="shared" si="3"/>
        <v>41167.17</v>
      </c>
    </row>
    <row r="98" spans="1:19" ht="21.95" customHeight="1" x14ac:dyDescent="0.2">
      <c r="A98" s="32">
        <v>86</v>
      </c>
      <c r="B98" s="187" t="s">
        <v>888</v>
      </c>
      <c r="C98" s="186" t="s">
        <v>768</v>
      </c>
      <c r="D98" s="137" t="s">
        <v>756</v>
      </c>
      <c r="E98" s="186" t="s">
        <v>885</v>
      </c>
      <c r="F98" s="33" t="s">
        <v>805</v>
      </c>
      <c r="G98" s="107">
        <v>44287</v>
      </c>
      <c r="H98" s="107">
        <v>44470</v>
      </c>
      <c r="I98" s="108" t="s">
        <v>809</v>
      </c>
      <c r="J98" s="34">
        <v>25000</v>
      </c>
      <c r="K98" s="34">
        <v>717.5</v>
      </c>
      <c r="L98" s="34">
        <v>760</v>
      </c>
      <c r="M98" s="34">
        <v>0</v>
      </c>
      <c r="N98" s="34">
        <v>0</v>
      </c>
      <c r="O98" s="35">
        <v>25</v>
      </c>
      <c r="P98" s="35">
        <v>50</v>
      </c>
      <c r="Q98" s="34">
        <f t="shared" si="2"/>
        <v>1552.5</v>
      </c>
      <c r="R98" s="34">
        <v>25000</v>
      </c>
      <c r="S98" s="34">
        <f t="shared" si="3"/>
        <v>23447.5</v>
      </c>
    </row>
    <row r="99" spans="1:19" ht="21.95" customHeight="1" x14ac:dyDescent="0.2">
      <c r="A99" s="32">
        <v>87</v>
      </c>
      <c r="B99" s="187" t="s">
        <v>889</v>
      </c>
      <c r="C99" s="187" t="s">
        <v>890</v>
      </c>
      <c r="D99" s="137" t="s">
        <v>756</v>
      </c>
      <c r="E99" s="186" t="s">
        <v>885</v>
      </c>
      <c r="F99" s="33" t="s">
        <v>805</v>
      </c>
      <c r="G99" s="107">
        <v>44317</v>
      </c>
      <c r="H99" s="107">
        <v>44501</v>
      </c>
      <c r="I99" s="108" t="s">
        <v>809</v>
      </c>
      <c r="J99" s="34">
        <v>40000</v>
      </c>
      <c r="K99" s="34">
        <v>1148</v>
      </c>
      <c r="L99" s="34">
        <v>1216</v>
      </c>
      <c r="M99" s="34">
        <v>0</v>
      </c>
      <c r="N99" s="34">
        <v>442.65</v>
      </c>
      <c r="O99" s="35">
        <v>25</v>
      </c>
      <c r="P99" s="35">
        <v>0</v>
      </c>
      <c r="Q99" s="34">
        <f t="shared" si="2"/>
        <v>2831.65</v>
      </c>
      <c r="R99" s="34">
        <v>40000</v>
      </c>
      <c r="S99" s="34">
        <f t="shared" si="3"/>
        <v>37168.35</v>
      </c>
    </row>
    <row r="100" spans="1:19" ht="21.95" customHeight="1" x14ac:dyDescent="0.2">
      <c r="A100" s="32">
        <v>88</v>
      </c>
      <c r="B100" s="187" t="s">
        <v>622</v>
      </c>
      <c r="C100" s="192" t="s">
        <v>878</v>
      </c>
      <c r="D100" s="187" t="s">
        <v>721</v>
      </c>
      <c r="E100" s="187" t="s">
        <v>721</v>
      </c>
      <c r="F100" s="33" t="s">
        <v>805</v>
      </c>
      <c r="G100" s="107">
        <v>44287</v>
      </c>
      <c r="H100" s="107">
        <v>44470</v>
      </c>
      <c r="I100" s="108" t="s">
        <v>809</v>
      </c>
      <c r="J100" s="34">
        <v>120000</v>
      </c>
      <c r="K100" s="34">
        <v>3444</v>
      </c>
      <c r="L100" s="34">
        <v>3648</v>
      </c>
      <c r="M100" s="34">
        <v>0</v>
      </c>
      <c r="N100" s="34">
        <v>16809.87</v>
      </c>
      <c r="O100" s="35">
        <v>25</v>
      </c>
      <c r="P100" s="35">
        <v>0</v>
      </c>
      <c r="Q100" s="34">
        <f t="shared" si="2"/>
        <v>23926.87</v>
      </c>
      <c r="R100" s="34">
        <v>120000</v>
      </c>
      <c r="S100" s="34">
        <f t="shared" si="3"/>
        <v>96073.13</v>
      </c>
    </row>
    <row r="101" spans="1:19" ht="24" customHeight="1" x14ac:dyDescent="0.2">
      <c r="A101" s="32">
        <v>89</v>
      </c>
      <c r="B101" s="186" t="s">
        <v>566</v>
      </c>
      <c r="C101" s="193" t="s">
        <v>496</v>
      </c>
      <c r="D101" s="187" t="s">
        <v>721</v>
      </c>
      <c r="E101" s="187" t="s">
        <v>721</v>
      </c>
      <c r="F101" s="33" t="s">
        <v>805</v>
      </c>
      <c r="G101" s="107">
        <v>44287</v>
      </c>
      <c r="H101" s="107">
        <v>44470</v>
      </c>
      <c r="I101" s="108" t="s">
        <v>806</v>
      </c>
      <c r="J101" s="34">
        <v>40000</v>
      </c>
      <c r="K101" s="34">
        <v>1148</v>
      </c>
      <c r="L101" s="34">
        <v>1216</v>
      </c>
      <c r="M101" s="34">
        <v>0</v>
      </c>
      <c r="N101" s="34">
        <v>442.65</v>
      </c>
      <c r="O101" s="35">
        <v>25</v>
      </c>
      <c r="P101" s="35">
        <v>0</v>
      </c>
      <c r="Q101" s="34">
        <f t="shared" si="2"/>
        <v>2831.65</v>
      </c>
      <c r="R101" s="34">
        <v>40000</v>
      </c>
      <c r="S101" s="34">
        <f t="shared" si="3"/>
        <v>37168.35</v>
      </c>
    </row>
    <row r="102" spans="1:19" ht="26.25" customHeight="1" x14ac:dyDescent="0.2">
      <c r="A102" s="32">
        <v>90</v>
      </c>
      <c r="B102" s="187" t="s">
        <v>879</v>
      </c>
      <c r="C102" s="192" t="s">
        <v>662</v>
      </c>
      <c r="D102" s="187" t="s">
        <v>721</v>
      </c>
      <c r="E102" s="187" t="s">
        <v>721</v>
      </c>
      <c r="F102" s="33" t="s">
        <v>805</v>
      </c>
      <c r="G102" s="107">
        <v>44256</v>
      </c>
      <c r="H102" s="107">
        <v>44440</v>
      </c>
      <c r="I102" s="108" t="s">
        <v>806</v>
      </c>
      <c r="J102" s="34">
        <v>25000</v>
      </c>
      <c r="K102" s="34">
        <v>717.5</v>
      </c>
      <c r="L102" s="34">
        <v>760</v>
      </c>
      <c r="M102" s="34">
        <v>0</v>
      </c>
      <c r="N102" s="34">
        <v>0</v>
      </c>
      <c r="O102" s="34">
        <v>25</v>
      </c>
      <c r="P102" s="34">
        <v>589</v>
      </c>
      <c r="Q102" s="34">
        <f t="shared" si="2"/>
        <v>2091.5</v>
      </c>
      <c r="R102" s="34">
        <v>25000</v>
      </c>
      <c r="S102" s="34">
        <f t="shared" si="3"/>
        <v>22908.5</v>
      </c>
    </row>
    <row r="103" spans="1:19" ht="21.95" customHeight="1" x14ac:dyDescent="0.2">
      <c r="A103" s="32">
        <v>91</v>
      </c>
      <c r="B103" s="186" t="s">
        <v>880</v>
      </c>
      <c r="C103" s="186" t="s">
        <v>471</v>
      </c>
      <c r="D103" s="187" t="s">
        <v>721</v>
      </c>
      <c r="E103" s="186" t="s">
        <v>881</v>
      </c>
      <c r="F103" s="33" t="s">
        <v>805</v>
      </c>
      <c r="G103" s="107">
        <v>44409</v>
      </c>
      <c r="H103" s="107">
        <v>44593</v>
      </c>
      <c r="I103" s="108" t="s">
        <v>809</v>
      </c>
      <c r="J103" s="34">
        <v>100000</v>
      </c>
      <c r="K103" s="34">
        <v>2870</v>
      </c>
      <c r="L103" s="34">
        <v>3040</v>
      </c>
      <c r="M103" s="34">
        <v>0</v>
      </c>
      <c r="N103" s="34">
        <v>12105.37</v>
      </c>
      <c r="O103" s="35">
        <v>25</v>
      </c>
      <c r="P103" s="35">
        <v>0</v>
      </c>
      <c r="Q103" s="34">
        <f t="shared" si="2"/>
        <v>18040.370000000003</v>
      </c>
      <c r="R103" s="34">
        <v>100000</v>
      </c>
      <c r="S103" s="34">
        <f t="shared" si="3"/>
        <v>81959.63</v>
      </c>
    </row>
    <row r="104" spans="1:19" ht="24.75" customHeight="1" x14ac:dyDescent="0.2">
      <c r="A104" s="32">
        <v>92</v>
      </c>
      <c r="B104" s="186" t="s">
        <v>649</v>
      </c>
      <c r="C104" s="190" t="s">
        <v>496</v>
      </c>
      <c r="D104" s="187" t="s">
        <v>721</v>
      </c>
      <c r="E104" s="186" t="s">
        <v>881</v>
      </c>
      <c r="F104" s="33" t="s">
        <v>805</v>
      </c>
      <c r="G104" s="107">
        <v>44287</v>
      </c>
      <c r="H104" s="107">
        <v>44470</v>
      </c>
      <c r="I104" s="108" t="s">
        <v>806</v>
      </c>
      <c r="J104" s="34">
        <v>35000</v>
      </c>
      <c r="K104" s="34">
        <v>1004.5</v>
      </c>
      <c r="L104" s="34">
        <v>1064</v>
      </c>
      <c r="M104" s="34">
        <v>0</v>
      </c>
      <c r="N104" s="34">
        <v>0</v>
      </c>
      <c r="O104" s="35">
        <v>25</v>
      </c>
      <c r="P104" s="35">
        <v>0</v>
      </c>
      <c r="Q104" s="34">
        <f t="shared" si="2"/>
        <v>2093.5</v>
      </c>
      <c r="R104" s="34">
        <v>35000</v>
      </c>
      <c r="S104" s="34">
        <f t="shared" si="3"/>
        <v>32906.5</v>
      </c>
    </row>
    <row r="105" spans="1:19" ht="21.95" customHeight="1" x14ac:dyDescent="0.2">
      <c r="A105" s="32">
        <v>93</v>
      </c>
      <c r="B105" s="195" t="s">
        <v>882</v>
      </c>
      <c r="C105" s="195" t="s">
        <v>471</v>
      </c>
      <c r="D105" s="187" t="s">
        <v>721</v>
      </c>
      <c r="E105" s="195" t="s">
        <v>509</v>
      </c>
      <c r="F105" s="33" t="s">
        <v>805</v>
      </c>
      <c r="G105" s="107">
        <v>44256</v>
      </c>
      <c r="H105" s="107">
        <v>44440</v>
      </c>
      <c r="I105" s="108" t="s">
        <v>809</v>
      </c>
      <c r="J105" s="34">
        <v>75000</v>
      </c>
      <c r="K105" s="34">
        <v>2152.5</v>
      </c>
      <c r="L105" s="34">
        <v>2280</v>
      </c>
      <c r="M105" s="34">
        <v>0</v>
      </c>
      <c r="N105" s="34">
        <v>6309.38</v>
      </c>
      <c r="O105" s="35">
        <v>25</v>
      </c>
      <c r="P105" s="35">
        <v>0</v>
      </c>
      <c r="Q105" s="34">
        <f t="shared" si="2"/>
        <v>10766.880000000001</v>
      </c>
      <c r="R105" s="34">
        <v>75000</v>
      </c>
      <c r="S105" s="34">
        <f t="shared" si="3"/>
        <v>64233.119999999995</v>
      </c>
    </row>
    <row r="106" spans="1:19" ht="24" customHeight="1" x14ac:dyDescent="0.2">
      <c r="A106" s="32">
        <v>94</v>
      </c>
      <c r="B106" s="187" t="s">
        <v>883</v>
      </c>
      <c r="C106" s="192" t="s">
        <v>496</v>
      </c>
      <c r="D106" s="187" t="s">
        <v>721</v>
      </c>
      <c r="E106" s="186" t="s">
        <v>509</v>
      </c>
      <c r="F106" s="33" t="s">
        <v>805</v>
      </c>
      <c r="G106" s="107">
        <v>44256</v>
      </c>
      <c r="H106" s="107">
        <v>44440</v>
      </c>
      <c r="I106" s="108" t="s">
        <v>806</v>
      </c>
      <c r="J106" s="34">
        <v>50000</v>
      </c>
      <c r="K106" s="34">
        <v>1435</v>
      </c>
      <c r="L106" s="34">
        <v>1520</v>
      </c>
      <c r="M106" s="34">
        <v>0</v>
      </c>
      <c r="N106" s="34">
        <v>1854</v>
      </c>
      <c r="O106" s="35">
        <v>25</v>
      </c>
      <c r="P106" s="35">
        <v>0</v>
      </c>
      <c r="Q106" s="34">
        <f t="shared" si="2"/>
        <v>4834</v>
      </c>
      <c r="R106" s="34">
        <v>50000</v>
      </c>
      <c r="S106" s="34">
        <f t="shared" si="3"/>
        <v>45166</v>
      </c>
    </row>
    <row r="107" spans="1:19" ht="21.95" customHeight="1" x14ac:dyDescent="0.2">
      <c r="A107" s="32">
        <v>95</v>
      </c>
      <c r="B107" s="191" t="s">
        <v>667</v>
      </c>
      <c r="C107" s="191" t="s">
        <v>891</v>
      </c>
      <c r="D107" s="187" t="s">
        <v>721</v>
      </c>
      <c r="E107" s="195" t="s">
        <v>892</v>
      </c>
      <c r="F107" s="33" t="s">
        <v>805</v>
      </c>
      <c r="G107" s="111">
        <v>44166</v>
      </c>
      <c r="H107" s="111">
        <v>44531</v>
      </c>
      <c r="I107" s="108" t="s">
        <v>809</v>
      </c>
      <c r="J107" s="34">
        <v>70000</v>
      </c>
      <c r="K107" s="34">
        <v>2009</v>
      </c>
      <c r="L107" s="34">
        <v>2128</v>
      </c>
      <c r="M107" s="34">
        <v>0</v>
      </c>
      <c r="N107" s="34">
        <v>5368.48</v>
      </c>
      <c r="O107" s="35">
        <v>25</v>
      </c>
      <c r="P107" s="35">
        <v>0</v>
      </c>
      <c r="Q107" s="34">
        <f t="shared" si="2"/>
        <v>9530.48</v>
      </c>
      <c r="R107" s="34">
        <v>70000</v>
      </c>
      <c r="S107" s="34">
        <f t="shared" si="3"/>
        <v>60469.520000000004</v>
      </c>
    </row>
    <row r="108" spans="1:19" ht="21.95" customHeight="1" x14ac:dyDescent="0.2">
      <c r="A108" s="32">
        <v>96</v>
      </c>
      <c r="B108" s="190" t="s">
        <v>899</v>
      </c>
      <c r="C108" s="190" t="s">
        <v>471</v>
      </c>
      <c r="D108" s="187" t="s">
        <v>721</v>
      </c>
      <c r="E108" s="190" t="s">
        <v>504</v>
      </c>
      <c r="F108" s="33" t="s">
        <v>805</v>
      </c>
      <c r="G108" s="107">
        <v>44378</v>
      </c>
      <c r="H108" s="107">
        <v>44562</v>
      </c>
      <c r="I108" s="108" t="s">
        <v>809</v>
      </c>
      <c r="J108" s="34">
        <v>120000</v>
      </c>
      <c r="K108" s="34">
        <v>3444</v>
      </c>
      <c r="L108" s="34">
        <v>3648</v>
      </c>
      <c r="M108" s="34">
        <v>0</v>
      </c>
      <c r="N108" s="34">
        <v>16809.87</v>
      </c>
      <c r="O108" s="35">
        <v>25</v>
      </c>
      <c r="P108" s="35">
        <v>0</v>
      </c>
      <c r="Q108" s="34">
        <f t="shared" si="2"/>
        <v>23926.87</v>
      </c>
      <c r="R108" s="35">
        <v>120000</v>
      </c>
      <c r="S108" s="34">
        <f t="shared" si="3"/>
        <v>96073.13</v>
      </c>
    </row>
    <row r="109" spans="1:19" ht="21.95" customHeight="1" x14ac:dyDescent="0.2">
      <c r="A109" s="32">
        <v>97</v>
      </c>
      <c r="B109" s="195" t="s">
        <v>900</v>
      </c>
      <c r="C109" s="195" t="s">
        <v>834</v>
      </c>
      <c r="D109" s="133" t="s">
        <v>1071</v>
      </c>
      <c r="E109" s="133" t="s">
        <v>1071</v>
      </c>
      <c r="F109" s="33" t="s">
        <v>805</v>
      </c>
      <c r="G109" s="107">
        <v>44256</v>
      </c>
      <c r="H109" s="107">
        <v>44440</v>
      </c>
      <c r="I109" s="108" t="s">
        <v>809</v>
      </c>
      <c r="J109" s="34">
        <v>145000</v>
      </c>
      <c r="K109" s="34">
        <v>4161.5</v>
      </c>
      <c r="L109" s="34">
        <v>4408</v>
      </c>
      <c r="M109" s="34">
        <v>0</v>
      </c>
      <c r="N109" s="34">
        <v>22690.49</v>
      </c>
      <c r="O109" s="34">
        <v>25</v>
      </c>
      <c r="P109" s="34">
        <v>0</v>
      </c>
      <c r="Q109" s="34">
        <f t="shared" si="2"/>
        <v>31284.99</v>
      </c>
      <c r="R109" s="34">
        <v>145000</v>
      </c>
      <c r="S109" s="34">
        <f t="shared" si="3"/>
        <v>113715.01</v>
      </c>
    </row>
    <row r="110" spans="1:19" ht="21.95" customHeight="1" x14ac:dyDescent="0.2">
      <c r="A110" s="32">
        <v>98</v>
      </c>
      <c r="B110" s="186" t="s">
        <v>901</v>
      </c>
      <c r="C110" s="186" t="s">
        <v>902</v>
      </c>
      <c r="D110" s="133" t="s">
        <v>1071</v>
      </c>
      <c r="E110" s="133" t="s">
        <v>1071</v>
      </c>
      <c r="F110" s="33" t="s">
        <v>805</v>
      </c>
      <c r="G110" s="107">
        <v>44256</v>
      </c>
      <c r="H110" s="107">
        <v>44440</v>
      </c>
      <c r="I110" s="108" t="s">
        <v>809</v>
      </c>
      <c r="J110" s="34">
        <v>90000</v>
      </c>
      <c r="K110" s="34">
        <v>2583</v>
      </c>
      <c r="L110" s="34">
        <v>2736</v>
      </c>
      <c r="M110" s="34">
        <v>0</v>
      </c>
      <c r="N110" s="34">
        <v>9753.1200000000008</v>
      </c>
      <c r="O110" s="35">
        <v>25</v>
      </c>
      <c r="P110" s="35">
        <v>0</v>
      </c>
      <c r="Q110" s="34">
        <f t="shared" si="2"/>
        <v>15097.12</v>
      </c>
      <c r="R110" s="34">
        <v>90000</v>
      </c>
      <c r="S110" s="34">
        <f t="shared" si="3"/>
        <v>74902.880000000005</v>
      </c>
    </row>
    <row r="111" spans="1:19" ht="24" customHeight="1" x14ac:dyDescent="0.2">
      <c r="A111" s="32">
        <v>99</v>
      </c>
      <c r="B111" s="186" t="s">
        <v>659</v>
      </c>
      <c r="C111" s="186" t="s">
        <v>484</v>
      </c>
      <c r="D111" s="133" t="s">
        <v>1071</v>
      </c>
      <c r="E111" s="186" t="s">
        <v>903</v>
      </c>
      <c r="F111" s="33" t="s">
        <v>805</v>
      </c>
      <c r="G111" s="107">
        <v>44256</v>
      </c>
      <c r="H111" s="107">
        <v>44440</v>
      </c>
      <c r="I111" s="108" t="s">
        <v>809</v>
      </c>
      <c r="J111" s="34">
        <v>90000</v>
      </c>
      <c r="K111" s="34">
        <v>2583</v>
      </c>
      <c r="L111" s="34">
        <v>2736</v>
      </c>
      <c r="M111" s="34">
        <v>0</v>
      </c>
      <c r="N111" s="34">
        <v>9753.1200000000008</v>
      </c>
      <c r="O111" s="35">
        <v>25</v>
      </c>
      <c r="P111" s="35">
        <v>0</v>
      </c>
      <c r="Q111" s="34">
        <f t="shared" si="2"/>
        <v>15097.12</v>
      </c>
      <c r="R111" s="34">
        <v>90000</v>
      </c>
      <c r="S111" s="34">
        <f t="shared" si="3"/>
        <v>74902.880000000005</v>
      </c>
    </row>
    <row r="112" spans="1:19" ht="21.95" customHeight="1" x14ac:dyDescent="0.2">
      <c r="A112" s="32">
        <v>100</v>
      </c>
      <c r="B112" s="197" t="s">
        <v>904</v>
      </c>
      <c r="C112" s="195" t="s">
        <v>560</v>
      </c>
      <c r="D112" s="133" t="s">
        <v>1071</v>
      </c>
      <c r="E112" s="195" t="s">
        <v>905</v>
      </c>
      <c r="F112" s="33" t="s">
        <v>805</v>
      </c>
      <c r="G112" s="107">
        <v>44256</v>
      </c>
      <c r="H112" s="107">
        <v>44440</v>
      </c>
      <c r="I112" s="108" t="s">
        <v>809</v>
      </c>
      <c r="J112" s="34">
        <v>75000</v>
      </c>
      <c r="K112" s="34">
        <v>2152.5</v>
      </c>
      <c r="L112" s="34">
        <v>2280</v>
      </c>
      <c r="M112" s="34">
        <v>0</v>
      </c>
      <c r="N112" s="34">
        <v>6309.38</v>
      </c>
      <c r="O112" s="35">
        <v>25</v>
      </c>
      <c r="P112" s="35">
        <v>0</v>
      </c>
      <c r="Q112" s="34">
        <f t="shared" si="2"/>
        <v>10766.880000000001</v>
      </c>
      <c r="R112" s="34">
        <v>75000</v>
      </c>
      <c r="S112" s="34">
        <f t="shared" si="3"/>
        <v>64233.119999999995</v>
      </c>
    </row>
    <row r="113" spans="1:19" ht="21.95" customHeight="1" x14ac:dyDescent="0.2">
      <c r="A113" s="32">
        <v>101</v>
      </c>
      <c r="B113" s="186" t="s">
        <v>906</v>
      </c>
      <c r="C113" s="186" t="s">
        <v>560</v>
      </c>
      <c r="D113" s="133" t="s">
        <v>1071</v>
      </c>
      <c r="E113" s="186" t="s">
        <v>907</v>
      </c>
      <c r="F113" s="33" t="s">
        <v>805</v>
      </c>
      <c r="G113" s="107">
        <v>44287</v>
      </c>
      <c r="H113" s="107">
        <v>44470</v>
      </c>
      <c r="I113" s="108" t="s">
        <v>809</v>
      </c>
      <c r="J113" s="34">
        <v>75000</v>
      </c>
      <c r="K113" s="34">
        <v>2152.5</v>
      </c>
      <c r="L113" s="34">
        <v>2280</v>
      </c>
      <c r="M113" s="34">
        <v>0</v>
      </c>
      <c r="N113" s="34">
        <v>6309.38</v>
      </c>
      <c r="O113" s="34">
        <v>25</v>
      </c>
      <c r="P113" s="34">
        <v>0</v>
      </c>
      <c r="Q113" s="34">
        <f t="shared" si="2"/>
        <v>10766.880000000001</v>
      </c>
      <c r="R113" s="34">
        <v>75000</v>
      </c>
      <c r="S113" s="34">
        <f t="shared" si="3"/>
        <v>64233.119999999995</v>
      </c>
    </row>
    <row r="114" spans="1:19" ht="21.95" customHeight="1" x14ac:dyDescent="0.2">
      <c r="A114" s="32">
        <v>102</v>
      </c>
      <c r="B114" s="186" t="s">
        <v>908</v>
      </c>
      <c r="C114" s="184" t="s">
        <v>560</v>
      </c>
      <c r="D114" s="133" t="s">
        <v>1071</v>
      </c>
      <c r="E114" s="187" t="s">
        <v>909</v>
      </c>
      <c r="F114" s="33" t="s">
        <v>805</v>
      </c>
      <c r="G114" s="107">
        <v>44287</v>
      </c>
      <c r="H114" s="107">
        <v>44470</v>
      </c>
      <c r="I114" s="108" t="s">
        <v>809</v>
      </c>
      <c r="J114" s="34">
        <v>55000</v>
      </c>
      <c r="K114" s="34">
        <v>1578.5</v>
      </c>
      <c r="L114" s="34">
        <v>1672</v>
      </c>
      <c r="M114" s="34">
        <v>0</v>
      </c>
      <c r="N114" s="34">
        <v>2559.6799999999998</v>
      </c>
      <c r="O114" s="35">
        <v>25</v>
      </c>
      <c r="P114" s="35">
        <v>0</v>
      </c>
      <c r="Q114" s="34">
        <f t="shared" si="2"/>
        <v>5835.18</v>
      </c>
      <c r="R114" s="34">
        <v>55000</v>
      </c>
      <c r="S114" s="34">
        <f t="shared" si="3"/>
        <v>49164.82</v>
      </c>
    </row>
    <row r="115" spans="1:19" ht="21.95" customHeight="1" x14ac:dyDescent="0.2">
      <c r="A115" s="32">
        <v>103</v>
      </c>
      <c r="B115" s="186" t="s">
        <v>910</v>
      </c>
      <c r="C115" s="184" t="s">
        <v>560</v>
      </c>
      <c r="D115" s="133" t="s">
        <v>1071</v>
      </c>
      <c r="E115" s="187" t="s">
        <v>911</v>
      </c>
      <c r="F115" s="33" t="s">
        <v>805</v>
      </c>
      <c r="G115" s="107">
        <v>44287</v>
      </c>
      <c r="H115" s="107">
        <v>44470</v>
      </c>
      <c r="I115" s="108" t="s">
        <v>809</v>
      </c>
      <c r="J115" s="34">
        <v>55000</v>
      </c>
      <c r="K115" s="34">
        <v>1578.5</v>
      </c>
      <c r="L115" s="34">
        <v>1672</v>
      </c>
      <c r="M115" s="34">
        <v>0</v>
      </c>
      <c r="N115" s="34">
        <v>2559.6799999999998</v>
      </c>
      <c r="O115" s="35">
        <v>25</v>
      </c>
      <c r="P115" s="35">
        <v>0</v>
      </c>
      <c r="Q115" s="34">
        <f t="shared" si="2"/>
        <v>5835.18</v>
      </c>
      <c r="R115" s="34">
        <v>55000</v>
      </c>
      <c r="S115" s="34">
        <f t="shared" si="3"/>
        <v>49164.82</v>
      </c>
    </row>
    <row r="116" spans="1:19" ht="21.95" customHeight="1" x14ac:dyDescent="0.2">
      <c r="A116" s="32">
        <v>104</v>
      </c>
      <c r="B116" s="186" t="s">
        <v>616</v>
      </c>
      <c r="C116" s="186" t="s">
        <v>560</v>
      </c>
      <c r="D116" s="133" t="s">
        <v>1071</v>
      </c>
      <c r="E116" s="186" t="s">
        <v>912</v>
      </c>
      <c r="F116" s="33" t="s">
        <v>805</v>
      </c>
      <c r="G116" s="107">
        <v>44287</v>
      </c>
      <c r="H116" s="107">
        <v>44470</v>
      </c>
      <c r="I116" s="108" t="s">
        <v>809</v>
      </c>
      <c r="J116" s="34">
        <v>75000</v>
      </c>
      <c r="K116" s="34">
        <v>2152.5</v>
      </c>
      <c r="L116" s="34">
        <v>2280</v>
      </c>
      <c r="M116" s="34">
        <v>0</v>
      </c>
      <c r="N116" s="34">
        <v>6309.38</v>
      </c>
      <c r="O116" s="35">
        <v>25</v>
      </c>
      <c r="P116" s="35">
        <v>0</v>
      </c>
      <c r="Q116" s="34">
        <f t="shared" si="2"/>
        <v>10766.880000000001</v>
      </c>
      <c r="R116" s="34">
        <v>75000</v>
      </c>
      <c r="S116" s="34">
        <f t="shared" si="3"/>
        <v>64233.119999999995</v>
      </c>
    </row>
    <row r="117" spans="1:19" ht="21.95" customHeight="1" x14ac:dyDescent="0.2">
      <c r="A117" s="32">
        <v>105</v>
      </c>
      <c r="B117" s="186" t="s">
        <v>596</v>
      </c>
      <c r="C117" s="186" t="s">
        <v>560</v>
      </c>
      <c r="D117" s="133" t="s">
        <v>1071</v>
      </c>
      <c r="E117" s="186" t="s">
        <v>913</v>
      </c>
      <c r="F117" s="33" t="s">
        <v>805</v>
      </c>
      <c r="G117" s="107">
        <v>44287</v>
      </c>
      <c r="H117" s="107">
        <v>44470</v>
      </c>
      <c r="I117" s="108" t="s">
        <v>809</v>
      </c>
      <c r="J117" s="34">
        <v>75000</v>
      </c>
      <c r="K117" s="34">
        <v>2152.5</v>
      </c>
      <c r="L117" s="34">
        <v>2280</v>
      </c>
      <c r="M117" s="34">
        <v>0</v>
      </c>
      <c r="N117" s="34">
        <v>6309.38</v>
      </c>
      <c r="O117" s="35">
        <v>25</v>
      </c>
      <c r="P117" s="35">
        <v>0</v>
      </c>
      <c r="Q117" s="34">
        <f t="shared" si="2"/>
        <v>10766.880000000001</v>
      </c>
      <c r="R117" s="35">
        <v>75000</v>
      </c>
      <c r="S117" s="34">
        <f t="shared" si="3"/>
        <v>64233.119999999995</v>
      </c>
    </row>
    <row r="118" spans="1:19" ht="21.95" customHeight="1" x14ac:dyDescent="0.2">
      <c r="A118" s="32">
        <v>106</v>
      </c>
      <c r="B118" s="186" t="s">
        <v>568</v>
      </c>
      <c r="C118" s="186" t="s">
        <v>471</v>
      </c>
      <c r="D118" s="133" t="s">
        <v>1071</v>
      </c>
      <c r="E118" s="186" t="s">
        <v>914</v>
      </c>
      <c r="F118" s="33" t="s">
        <v>805</v>
      </c>
      <c r="G118" s="107">
        <v>44317</v>
      </c>
      <c r="H118" s="107">
        <v>44501</v>
      </c>
      <c r="I118" s="108" t="s">
        <v>809</v>
      </c>
      <c r="J118" s="34">
        <v>50000</v>
      </c>
      <c r="K118" s="34">
        <v>1435</v>
      </c>
      <c r="L118" s="34">
        <v>1520</v>
      </c>
      <c r="M118" s="34">
        <v>0</v>
      </c>
      <c r="N118" s="34">
        <v>1854</v>
      </c>
      <c r="O118" s="35">
        <v>25</v>
      </c>
      <c r="P118" s="35">
        <v>0</v>
      </c>
      <c r="Q118" s="34">
        <f t="shared" si="2"/>
        <v>4834</v>
      </c>
      <c r="R118" s="35">
        <v>50000</v>
      </c>
      <c r="S118" s="34">
        <f t="shared" si="3"/>
        <v>45166</v>
      </c>
    </row>
    <row r="119" spans="1:19" ht="21.95" customHeight="1" x14ac:dyDescent="0.2">
      <c r="A119" s="32">
        <v>107</v>
      </c>
      <c r="B119" s="191" t="s">
        <v>915</v>
      </c>
      <c r="C119" s="186" t="s">
        <v>560</v>
      </c>
      <c r="D119" s="133" t="s">
        <v>1071</v>
      </c>
      <c r="E119" s="186" t="s">
        <v>914</v>
      </c>
      <c r="F119" s="33" t="s">
        <v>805</v>
      </c>
      <c r="G119" s="107">
        <v>44287</v>
      </c>
      <c r="H119" s="107">
        <v>44470</v>
      </c>
      <c r="I119" s="108" t="s">
        <v>809</v>
      </c>
      <c r="J119" s="34">
        <v>75000</v>
      </c>
      <c r="K119" s="34">
        <v>2152.5</v>
      </c>
      <c r="L119" s="34">
        <v>2280</v>
      </c>
      <c r="M119" s="34">
        <v>0</v>
      </c>
      <c r="N119" s="34">
        <v>6309.38</v>
      </c>
      <c r="O119" s="35">
        <v>25</v>
      </c>
      <c r="P119" s="35">
        <v>0</v>
      </c>
      <c r="Q119" s="34">
        <f t="shared" si="2"/>
        <v>10766.880000000001</v>
      </c>
      <c r="R119" s="34">
        <v>75000</v>
      </c>
      <c r="S119" s="34">
        <f t="shared" si="3"/>
        <v>64233.119999999995</v>
      </c>
    </row>
    <row r="120" spans="1:19" ht="21.95" customHeight="1" x14ac:dyDescent="0.2">
      <c r="A120" s="32">
        <v>108</v>
      </c>
      <c r="B120" s="190" t="s">
        <v>916</v>
      </c>
      <c r="C120" s="186" t="s">
        <v>560</v>
      </c>
      <c r="D120" s="133" t="s">
        <v>1071</v>
      </c>
      <c r="E120" s="186" t="s">
        <v>917</v>
      </c>
      <c r="F120" s="33" t="s">
        <v>805</v>
      </c>
      <c r="G120" s="107">
        <v>44317</v>
      </c>
      <c r="H120" s="107">
        <v>44501</v>
      </c>
      <c r="I120" s="108" t="s">
        <v>809</v>
      </c>
      <c r="J120" s="34">
        <v>75000</v>
      </c>
      <c r="K120" s="34">
        <v>2152.5</v>
      </c>
      <c r="L120" s="34">
        <v>2280</v>
      </c>
      <c r="M120" s="34">
        <v>3570.36</v>
      </c>
      <c r="N120" s="34">
        <v>5595.3</v>
      </c>
      <c r="O120" s="35">
        <v>25</v>
      </c>
      <c r="P120" s="35">
        <v>0</v>
      </c>
      <c r="Q120" s="34">
        <f t="shared" si="2"/>
        <v>13623.16</v>
      </c>
      <c r="R120" s="34">
        <v>75000</v>
      </c>
      <c r="S120" s="34">
        <f t="shared" si="3"/>
        <v>61376.84</v>
      </c>
    </row>
    <row r="121" spans="1:19" ht="21.95" customHeight="1" x14ac:dyDescent="0.2">
      <c r="A121" s="32">
        <v>109</v>
      </c>
      <c r="B121" s="190" t="s">
        <v>918</v>
      </c>
      <c r="C121" s="186" t="s">
        <v>560</v>
      </c>
      <c r="D121" s="133" t="s">
        <v>1071</v>
      </c>
      <c r="E121" s="186" t="s">
        <v>919</v>
      </c>
      <c r="F121" s="33" t="s">
        <v>805</v>
      </c>
      <c r="G121" s="107">
        <v>44287</v>
      </c>
      <c r="H121" s="107">
        <v>44470</v>
      </c>
      <c r="I121" s="108" t="s">
        <v>809</v>
      </c>
      <c r="J121" s="34">
        <v>55000</v>
      </c>
      <c r="K121" s="34">
        <v>1578.5</v>
      </c>
      <c r="L121" s="34">
        <v>1672</v>
      </c>
      <c r="M121" s="34">
        <v>0</v>
      </c>
      <c r="N121" s="34">
        <v>2559.6799999999998</v>
      </c>
      <c r="O121" s="35">
        <v>25</v>
      </c>
      <c r="P121" s="35">
        <v>0</v>
      </c>
      <c r="Q121" s="34">
        <f t="shared" si="2"/>
        <v>5835.18</v>
      </c>
      <c r="R121" s="34">
        <v>55000</v>
      </c>
      <c r="S121" s="34">
        <f t="shared" si="3"/>
        <v>49164.82</v>
      </c>
    </row>
    <row r="122" spans="1:19" ht="21.95" customHeight="1" x14ac:dyDescent="0.2">
      <c r="A122" s="32">
        <v>110</v>
      </c>
      <c r="B122" s="186" t="s">
        <v>920</v>
      </c>
      <c r="C122" s="186" t="s">
        <v>560</v>
      </c>
      <c r="D122" s="133" t="s">
        <v>1071</v>
      </c>
      <c r="E122" s="186" t="s">
        <v>921</v>
      </c>
      <c r="F122" s="33" t="s">
        <v>805</v>
      </c>
      <c r="G122" s="107">
        <v>44287</v>
      </c>
      <c r="H122" s="107">
        <v>44470</v>
      </c>
      <c r="I122" s="108" t="s">
        <v>809</v>
      </c>
      <c r="J122" s="34">
        <v>55000</v>
      </c>
      <c r="K122" s="34">
        <v>1578.5</v>
      </c>
      <c r="L122" s="34">
        <v>1672</v>
      </c>
      <c r="M122" s="34">
        <v>0</v>
      </c>
      <c r="N122" s="34">
        <v>2559.6799999999998</v>
      </c>
      <c r="O122" s="35">
        <v>25</v>
      </c>
      <c r="P122" s="35">
        <v>0</v>
      </c>
      <c r="Q122" s="34">
        <f t="shared" si="2"/>
        <v>5835.18</v>
      </c>
      <c r="R122" s="35">
        <v>55000</v>
      </c>
      <c r="S122" s="34">
        <f t="shared" si="3"/>
        <v>49164.82</v>
      </c>
    </row>
    <row r="123" spans="1:19" ht="21.95" customHeight="1" x14ac:dyDescent="0.2">
      <c r="A123" s="32">
        <v>111</v>
      </c>
      <c r="B123" s="186" t="s">
        <v>922</v>
      </c>
      <c r="C123" s="186" t="s">
        <v>456</v>
      </c>
      <c r="D123" s="133" t="s">
        <v>1071</v>
      </c>
      <c r="E123" s="198" t="s">
        <v>923</v>
      </c>
      <c r="F123" s="33" t="s">
        <v>805</v>
      </c>
      <c r="G123" s="107">
        <v>44287</v>
      </c>
      <c r="H123" s="107">
        <v>44470</v>
      </c>
      <c r="I123" s="108" t="s">
        <v>806</v>
      </c>
      <c r="J123" s="34">
        <v>60000</v>
      </c>
      <c r="K123" s="34">
        <v>1722</v>
      </c>
      <c r="L123" s="34">
        <v>1824</v>
      </c>
      <c r="M123" s="34">
        <v>0</v>
      </c>
      <c r="N123" s="34">
        <v>3486.68</v>
      </c>
      <c r="O123" s="35">
        <v>25</v>
      </c>
      <c r="P123" s="35">
        <v>2267.5700000000002</v>
      </c>
      <c r="Q123" s="34">
        <f t="shared" si="2"/>
        <v>9325.25</v>
      </c>
      <c r="R123" s="35">
        <v>60000</v>
      </c>
      <c r="S123" s="34">
        <f t="shared" si="3"/>
        <v>50674.75</v>
      </c>
    </row>
    <row r="124" spans="1:19" ht="21.95" customHeight="1" x14ac:dyDescent="0.2">
      <c r="A124" s="32">
        <v>112</v>
      </c>
      <c r="B124" s="186" t="s">
        <v>924</v>
      </c>
      <c r="C124" s="186" t="s">
        <v>560</v>
      </c>
      <c r="D124" s="133" t="s">
        <v>1071</v>
      </c>
      <c r="E124" s="204" t="s">
        <v>923</v>
      </c>
      <c r="F124" s="33" t="s">
        <v>805</v>
      </c>
      <c r="G124" s="107">
        <v>44287</v>
      </c>
      <c r="H124" s="107">
        <v>44470</v>
      </c>
      <c r="I124" s="108" t="s">
        <v>809</v>
      </c>
      <c r="J124" s="34">
        <v>75000</v>
      </c>
      <c r="K124" s="34">
        <v>2152.5</v>
      </c>
      <c r="L124" s="34">
        <v>2280</v>
      </c>
      <c r="M124" s="34">
        <v>0</v>
      </c>
      <c r="N124" s="34">
        <v>6309.38</v>
      </c>
      <c r="O124" s="34">
        <v>25</v>
      </c>
      <c r="P124" s="34">
        <v>0</v>
      </c>
      <c r="Q124" s="34">
        <f t="shared" si="2"/>
        <v>10766.880000000001</v>
      </c>
      <c r="R124" s="34">
        <v>75000</v>
      </c>
      <c r="S124" s="34">
        <f t="shared" si="3"/>
        <v>64233.119999999995</v>
      </c>
    </row>
    <row r="125" spans="1:19" ht="21.95" customHeight="1" x14ac:dyDescent="0.2">
      <c r="A125" s="32">
        <v>113</v>
      </c>
      <c r="B125" s="191" t="s">
        <v>925</v>
      </c>
      <c r="C125" s="187" t="s">
        <v>663</v>
      </c>
      <c r="D125" s="133" t="s">
        <v>1071</v>
      </c>
      <c r="E125" s="204" t="s">
        <v>923</v>
      </c>
      <c r="F125" s="33" t="s">
        <v>805</v>
      </c>
      <c r="G125" s="107">
        <v>44256</v>
      </c>
      <c r="H125" s="107">
        <v>44440</v>
      </c>
      <c r="I125" s="108" t="s">
        <v>806</v>
      </c>
      <c r="J125" s="34">
        <v>30000</v>
      </c>
      <c r="K125" s="34">
        <v>861</v>
      </c>
      <c r="L125" s="34">
        <v>912</v>
      </c>
      <c r="M125" s="34">
        <v>0</v>
      </c>
      <c r="N125" s="34">
        <v>0</v>
      </c>
      <c r="O125" s="34">
        <v>25</v>
      </c>
      <c r="P125" s="34">
        <v>0</v>
      </c>
      <c r="Q125" s="34">
        <f t="shared" si="2"/>
        <v>1798</v>
      </c>
      <c r="R125" s="34">
        <v>30000</v>
      </c>
      <c r="S125" s="34">
        <f t="shared" si="3"/>
        <v>28202</v>
      </c>
    </row>
    <row r="126" spans="1:19" ht="21.95" customHeight="1" x14ac:dyDescent="0.2">
      <c r="A126" s="32">
        <v>114</v>
      </c>
      <c r="B126" s="186" t="s">
        <v>926</v>
      </c>
      <c r="C126" s="186" t="s">
        <v>560</v>
      </c>
      <c r="D126" s="133" t="s">
        <v>1071</v>
      </c>
      <c r="E126" s="186" t="s">
        <v>927</v>
      </c>
      <c r="F126" s="33" t="s">
        <v>805</v>
      </c>
      <c r="G126" s="107">
        <v>44256</v>
      </c>
      <c r="H126" s="107">
        <v>44440</v>
      </c>
      <c r="I126" s="108" t="s">
        <v>809</v>
      </c>
      <c r="J126" s="34">
        <v>40000</v>
      </c>
      <c r="K126" s="34">
        <v>1148</v>
      </c>
      <c r="L126" s="34">
        <v>1216</v>
      </c>
      <c r="M126" s="34">
        <v>0</v>
      </c>
      <c r="N126" s="34">
        <v>442.65</v>
      </c>
      <c r="O126" s="35">
        <v>25</v>
      </c>
      <c r="P126" s="35">
        <v>0</v>
      </c>
      <c r="Q126" s="34">
        <f t="shared" si="2"/>
        <v>2831.65</v>
      </c>
      <c r="R126" s="34">
        <v>40000</v>
      </c>
      <c r="S126" s="34">
        <f t="shared" si="3"/>
        <v>37168.35</v>
      </c>
    </row>
    <row r="127" spans="1:19" ht="21.95" customHeight="1" x14ac:dyDescent="0.2">
      <c r="A127" s="32">
        <v>115</v>
      </c>
      <c r="B127" s="186" t="s">
        <v>928</v>
      </c>
      <c r="C127" s="184" t="s">
        <v>560</v>
      </c>
      <c r="D127" s="133" t="s">
        <v>1071</v>
      </c>
      <c r="E127" s="187" t="s">
        <v>929</v>
      </c>
      <c r="F127" s="33" t="s">
        <v>805</v>
      </c>
      <c r="G127" s="107">
        <v>44287</v>
      </c>
      <c r="H127" s="107">
        <v>44470</v>
      </c>
      <c r="I127" s="108" t="s">
        <v>809</v>
      </c>
      <c r="J127" s="34">
        <v>40000</v>
      </c>
      <c r="K127" s="34">
        <v>1148</v>
      </c>
      <c r="L127" s="34">
        <v>1216</v>
      </c>
      <c r="M127" s="34">
        <v>0</v>
      </c>
      <c r="N127" s="34">
        <v>442.65</v>
      </c>
      <c r="O127" s="35">
        <v>25</v>
      </c>
      <c r="P127" s="35">
        <v>0</v>
      </c>
      <c r="Q127" s="34">
        <f t="shared" si="2"/>
        <v>2831.65</v>
      </c>
      <c r="R127" s="34">
        <v>40000</v>
      </c>
      <c r="S127" s="34">
        <f t="shared" si="3"/>
        <v>37168.35</v>
      </c>
    </row>
    <row r="128" spans="1:19" ht="21.95" customHeight="1" x14ac:dyDescent="0.2">
      <c r="A128" s="32">
        <v>116</v>
      </c>
      <c r="B128" s="187" t="s">
        <v>607</v>
      </c>
      <c r="C128" s="186" t="s">
        <v>455</v>
      </c>
      <c r="D128" s="133" t="s">
        <v>1071</v>
      </c>
      <c r="E128" s="186" t="s">
        <v>770</v>
      </c>
      <c r="F128" s="33" t="s">
        <v>805</v>
      </c>
      <c r="G128" s="107">
        <v>44287</v>
      </c>
      <c r="H128" s="107">
        <v>44470</v>
      </c>
      <c r="I128" s="108" t="s">
        <v>806</v>
      </c>
      <c r="J128" s="34">
        <v>75000</v>
      </c>
      <c r="K128" s="34">
        <v>2152.5</v>
      </c>
      <c r="L128" s="34">
        <v>2280</v>
      </c>
      <c r="M128" s="34">
        <v>2380.2399999999998</v>
      </c>
      <c r="N128" s="34">
        <v>5833.33</v>
      </c>
      <c r="O128" s="34">
        <v>25</v>
      </c>
      <c r="P128" s="34">
        <v>0</v>
      </c>
      <c r="Q128" s="34">
        <f t="shared" si="2"/>
        <v>12671.07</v>
      </c>
      <c r="R128" s="34">
        <v>75000</v>
      </c>
      <c r="S128" s="34">
        <f t="shared" si="3"/>
        <v>62328.93</v>
      </c>
    </row>
    <row r="129" spans="1:19" ht="21.95" customHeight="1" x14ac:dyDescent="0.2">
      <c r="A129" s="32">
        <v>117</v>
      </c>
      <c r="B129" s="187" t="s">
        <v>930</v>
      </c>
      <c r="C129" s="186" t="s">
        <v>768</v>
      </c>
      <c r="D129" s="133" t="s">
        <v>1071</v>
      </c>
      <c r="E129" s="186" t="s">
        <v>770</v>
      </c>
      <c r="F129" s="33" t="s">
        <v>805</v>
      </c>
      <c r="G129" s="107">
        <v>44378</v>
      </c>
      <c r="H129" s="107">
        <v>44562</v>
      </c>
      <c r="I129" s="108" t="s">
        <v>806</v>
      </c>
      <c r="J129" s="34">
        <v>45000</v>
      </c>
      <c r="K129" s="34">
        <v>1291.5</v>
      </c>
      <c r="L129" s="34">
        <v>1368</v>
      </c>
      <c r="M129" s="34">
        <v>0</v>
      </c>
      <c r="N129" s="34">
        <v>1148.33</v>
      </c>
      <c r="O129" s="35">
        <v>25</v>
      </c>
      <c r="P129" s="35">
        <v>0</v>
      </c>
      <c r="Q129" s="34">
        <f t="shared" si="2"/>
        <v>3832.83</v>
      </c>
      <c r="R129" s="34">
        <v>45000</v>
      </c>
      <c r="S129" s="34">
        <f t="shared" si="3"/>
        <v>41167.17</v>
      </c>
    </row>
    <row r="130" spans="1:19" ht="21.95" customHeight="1" x14ac:dyDescent="0.2">
      <c r="A130" s="32">
        <v>118</v>
      </c>
      <c r="B130" s="191" t="s">
        <v>931</v>
      </c>
      <c r="C130" s="191" t="s">
        <v>471</v>
      </c>
      <c r="D130" s="133" t="s">
        <v>1071</v>
      </c>
      <c r="E130" s="191" t="s">
        <v>932</v>
      </c>
      <c r="F130" s="33" t="s">
        <v>805</v>
      </c>
      <c r="G130" s="107">
        <v>44317</v>
      </c>
      <c r="H130" s="107">
        <v>44501</v>
      </c>
      <c r="I130" s="108" t="s">
        <v>809</v>
      </c>
      <c r="J130" s="34">
        <v>60000</v>
      </c>
      <c r="K130" s="34">
        <v>1722</v>
      </c>
      <c r="L130" s="34">
        <v>1824</v>
      </c>
      <c r="M130" s="34">
        <v>0</v>
      </c>
      <c r="N130" s="34">
        <v>3486.68</v>
      </c>
      <c r="O130" s="35">
        <v>25</v>
      </c>
      <c r="P130" s="35">
        <v>0</v>
      </c>
      <c r="Q130" s="34">
        <f t="shared" si="2"/>
        <v>7057.68</v>
      </c>
      <c r="R130" s="34">
        <v>60000</v>
      </c>
      <c r="S130" s="34">
        <f t="shared" si="3"/>
        <v>52942.32</v>
      </c>
    </row>
    <row r="131" spans="1:19" ht="21.95" customHeight="1" x14ac:dyDescent="0.2">
      <c r="A131" s="32">
        <v>119</v>
      </c>
      <c r="B131" s="191" t="s">
        <v>933</v>
      </c>
      <c r="C131" s="187" t="s">
        <v>560</v>
      </c>
      <c r="D131" s="133" t="s">
        <v>1071</v>
      </c>
      <c r="E131" s="191" t="s">
        <v>932</v>
      </c>
      <c r="F131" s="33" t="s">
        <v>805</v>
      </c>
      <c r="G131" s="107">
        <v>44287</v>
      </c>
      <c r="H131" s="107">
        <v>44470</v>
      </c>
      <c r="I131" s="108" t="s">
        <v>809</v>
      </c>
      <c r="J131" s="34">
        <v>75000</v>
      </c>
      <c r="K131" s="34">
        <v>2152.5</v>
      </c>
      <c r="L131" s="34">
        <v>2280</v>
      </c>
      <c r="M131" s="34">
        <v>0</v>
      </c>
      <c r="N131" s="34">
        <v>6309.38</v>
      </c>
      <c r="O131" s="35">
        <v>25</v>
      </c>
      <c r="P131" s="35">
        <v>0</v>
      </c>
      <c r="Q131" s="34">
        <f t="shared" si="2"/>
        <v>10766.880000000001</v>
      </c>
      <c r="R131" s="34">
        <v>75000</v>
      </c>
      <c r="S131" s="34">
        <f t="shared" si="3"/>
        <v>64233.119999999995</v>
      </c>
    </row>
    <row r="132" spans="1:19" ht="21.95" customHeight="1" x14ac:dyDescent="0.2">
      <c r="A132" s="32">
        <v>120</v>
      </c>
      <c r="B132" s="191" t="s">
        <v>934</v>
      </c>
      <c r="C132" s="187" t="s">
        <v>455</v>
      </c>
      <c r="D132" s="133" t="s">
        <v>1071</v>
      </c>
      <c r="E132" s="191" t="s">
        <v>935</v>
      </c>
      <c r="F132" s="33" t="s">
        <v>805</v>
      </c>
      <c r="G132" s="107">
        <v>44287</v>
      </c>
      <c r="H132" s="107">
        <v>44470</v>
      </c>
      <c r="I132" s="108" t="s">
        <v>806</v>
      </c>
      <c r="J132" s="34">
        <v>55000</v>
      </c>
      <c r="K132" s="34">
        <v>1578.5</v>
      </c>
      <c r="L132" s="34">
        <v>1672</v>
      </c>
      <c r="M132" s="34">
        <v>0</v>
      </c>
      <c r="N132" s="34">
        <v>2559.6799999999998</v>
      </c>
      <c r="O132" s="35">
        <v>25</v>
      </c>
      <c r="P132" s="35">
        <v>0</v>
      </c>
      <c r="Q132" s="34">
        <f t="shared" si="2"/>
        <v>5835.18</v>
      </c>
      <c r="R132" s="34">
        <v>55000</v>
      </c>
      <c r="S132" s="34">
        <f t="shared" si="3"/>
        <v>49164.82</v>
      </c>
    </row>
    <row r="133" spans="1:19" ht="21.95" customHeight="1" x14ac:dyDescent="0.2">
      <c r="A133" s="32">
        <v>121</v>
      </c>
      <c r="B133" s="186" t="s">
        <v>936</v>
      </c>
      <c r="C133" s="186" t="s">
        <v>560</v>
      </c>
      <c r="D133" s="133" t="s">
        <v>1071</v>
      </c>
      <c r="E133" s="186" t="s">
        <v>937</v>
      </c>
      <c r="F133" s="33" t="s">
        <v>805</v>
      </c>
      <c r="G133" s="107">
        <v>44287</v>
      </c>
      <c r="H133" s="107">
        <v>44470</v>
      </c>
      <c r="I133" s="108" t="s">
        <v>809</v>
      </c>
      <c r="J133" s="34">
        <v>75000</v>
      </c>
      <c r="K133" s="34">
        <v>2152.5</v>
      </c>
      <c r="L133" s="34">
        <v>2280</v>
      </c>
      <c r="M133" s="34">
        <v>0</v>
      </c>
      <c r="N133" s="34">
        <v>6309.38</v>
      </c>
      <c r="O133" s="35">
        <v>25</v>
      </c>
      <c r="P133" s="35">
        <v>589</v>
      </c>
      <c r="Q133" s="34">
        <f t="shared" si="2"/>
        <v>11355.880000000001</v>
      </c>
      <c r="R133" s="34">
        <v>75000</v>
      </c>
      <c r="S133" s="34">
        <f t="shared" si="3"/>
        <v>63644.119999999995</v>
      </c>
    </row>
    <row r="134" spans="1:19" ht="21.95" customHeight="1" x14ac:dyDescent="0.2">
      <c r="A134" s="32">
        <v>122</v>
      </c>
      <c r="B134" s="187" t="s">
        <v>938</v>
      </c>
      <c r="C134" s="186" t="s">
        <v>560</v>
      </c>
      <c r="D134" s="133" t="s">
        <v>1071</v>
      </c>
      <c r="E134" s="187" t="s">
        <v>939</v>
      </c>
      <c r="F134" s="33" t="s">
        <v>805</v>
      </c>
      <c r="G134" s="107">
        <v>44287</v>
      </c>
      <c r="H134" s="107">
        <v>44470</v>
      </c>
      <c r="I134" s="108" t="s">
        <v>809</v>
      </c>
      <c r="J134" s="34">
        <v>40000</v>
      </c>
      <c r="K134" s="34">
        <v>1148</v>
      </c>
      <c r="L134" s="34">
        <v>1216</v>
      </c>
      <c r="M134" s="34">
        <v>0</v>
      </c>
      <c r="N134" s="34">
        <v>442.65</v>
      </c>
      <c r="O134" s="35">
        <v>25</v>
      </c>
      <c r="P134" s="35">
        <v>0</v>
      </c>
      <c r="Q134" s="34">
        <f t="shared" si="2"/>
        <v>2831.65</v>
      </c>
      <c r="R134" s="34">
        <v>40000</v>
      </c>
      <c r="S134" s="34">
        <f t="shared" si="3"/>
        <v>37168.35</v>
      </c>
    </row>
    <row r="135" spans="1:19" ht="21.95" customHeight="1" x14ac:dyDescent="0.2">
      <c r="A135" s="32">
        <v>123</v>
      </c>
      <c r="B135" s="187" t="s">
        <v>657</v>
      </c>
      <c r="C135" s="186" t="s">
        <v>560</v>
      </c>
      <c r="D135" s="133" t="s">
        <v>1071</v>
      </c>
      <c r="E135" s="187" t="s">
        <v>940</v>
      </c>
      <c r="F135" s="33" t="s">
        <v>805</v>
      </c>
      <c r="G135" s="107">
        <v>44256</v>
      </c>
      <c r="H135" s="107">
        <v>44440</v>
      </c>
      <c r="I135" s="108" t="s">
        <v>809</v>
      </c>
      <c r="J135" s="34">
        <v>75000</v>
      </c>
      <c r="K135" s="34">
        <v>2152.5</v>
      </c>
      <c r="L135" s="34">
        <v>2280</v>
      </c>
      <c r="M135" s="34">
        <v>0</v>
      </c>
      <c r="N135" s="34">
        <v>6309.38</v>
      </c>
      <c r="O135" s="35">
        <v>25</v>
      </c>
      <c r="P135" s="35">
        <v>0</v>
      </c>
      <c r="Q135" s="34">
        <f t="shared" si="2"/>
        <v>10766.880000000001</v>
      </c>
      <c r="R135" s="34">
        <v>75000</v>
      </c>
      <c r="S135" s="34">
        <f t="shared" si="3"/>
        <v>64233.119999999995</v>
      </c>
    </row>
    <row r="136" spans="1:19" ht="21.95" customHeight="1" x14ac:dyDescent="0.2">
      <c r="A136" s="32">
        <v>124</v>
      </c>
      <c r="B136" s="187" t="s">
        <v>733</v>
      </c>
      <c r="C136" s="186" t="s">
        <v>560</v>
      </c>
      <c r="D136" s="133" t="s">
        <v>1071</v>
      </c>
      <c r="E136" s="187" t="s">
        <v>941</v>
      </c>
      <c r="F136" s="33" t="s">
        <v>805</v>
      </c>
      <c r="G136" s="107">
        <v>44256</v>
      </c>
      <c r="H136" s="107">
        <v>44440</v>
      </c>
      <c r="I136" s="108" t="s">
        <v>809</v>
      </c>
      <c r="J136" s="34">
        <v>75000</v>
      </c>
      <c r="K136" s="34">
        <v>2152.5</v>
      </c>
      <c r="L136" s="34">
        <v>2280</v>
      </c>
      <c r="M136" s="34">
        <v>0</v>
      </c>
      <c r="N136" s="34">
        <v>6309.38</v>
      </c>
      <c r="O136" s="35">
        <v>25</v>
      </c>
      <c r="P136" s="35">
        <v>0</v>
      </c>
      <c r="Q136" s="34">
        <f t="shared" si="2"/>
        <v>10766.880000000001</v>
      </c>
      <c r="R136" s="34">
        <v>75000</v>
      </c>
      <c r="S136" s="34">
        <f t="shared" si="3"/>
        <v>64233.119999999995</v>
      </c>
    </row>
    <row r="137" spans="1:19" ht="21.95" customHeight="1" x14ac:dyDescent="0.2">
      <c r="A137" s="32">
        <v>125</v>
      </c>
      <c r="B137" s="191" t="s">
        <v>766</v>
      </c>
      <c r="C137" s="186" t="s">
        <v>560</v>
      </c>
      <c r="D137" s="133" t="s">
        <v>1071</v>
      </c>
      <c r="E137" s="187" t="s">
        <v>942</v>
      </c>
      <c r="F137" s="33" t="s">
        <v>805</v>
      </c>
      <c r="G137" s="107">
        <v>44378</v>
      </c>
      <c r="H137" s="107">
        <v>44562</v>
      </c>
      <c r="I137" s="108" t="s">
        <v>809</v>
      </c>
      <c r="J137" s="34">
        <v>40000</v>
      </c>
      <c r="K137" s="34">
        <v>1148</v>
      </c>
      <c r="L137" s="34">
        <v>1216</v>
      </c>
      <c r="M137" s="34">
        <v>0</v>
      </c>
      <c r="N137" s="34">
        <v>442.65</v>
      </c>
      <c r="O137" s="34">
        <v>25</v>
      </c>
      <c r="P137" s="34">
        <v>0</v>
      </c>
      <c r="Q137" s="34">
        <f t="shared" si="2"/>
        <v>2831.65</v>
      </c>
      <c r="R137" s="34">
        <v>40000</v>
      </c>
      <c r="S137" s="34">
        <f t="shared" si="3"/>
        <v>37168.35</v>
      </c>
    </row>
    <row r="138" spans="1:19" ht="21.95" customHeight="1" x14ac:dyDescent="0.2">
      <c r="A138" s="32">
        <v>126</v>
      </c>
      <c r="B138" s="191" t="s">
        <v>765</v>
      </c>
      <c r="C138" s="186" t="s">
        <v>560</v>
      </c>
      <c r="D138" s="133" t="s">
        <v>1071</v>
      </c>
      <c r="E138" s="187" t="s">
        <v>943</v>
      </c>
      <c r="F138" s="33" t="s">
        <v>805</v>
      </c>
      <c r="G138" s="107">
        <v>44378</v>
      </c>
      <c r="H138" s="107">
        <v>44562</v>
      </c>
      <c r="I138" s="108" t="s">
        <v>809</v>
      </c>
      <c r="J138" s="34">
        <v>40000</v>
      </c>
      <c r="K138" s="34">
        <v>1148</v>
      </c>
      <c r="L138" s="34">
        <v>1216</v>
      </c>
      <c r="M138" s="34">
        <v>0</v>
      </c>
      <c r="N138" s="34">
        <v>442.65</v>
      </c>
      <c r="O138" s="35">
        <v>25</v>
      </c>
      <c r="P138" s="35">
        <v>0</v>
      </c>
      <c r="Q138" s="34">
        <f t="shared" si="2"/>
        <v>2831.65</v>
      </c>
      <c r="R138" s="35">
        <v>40000</v>
      </c>
      <c r="S138" s="34">
        <f t="shared" si="3"/>
        <v>37168.35</v>
      </c>
    </row>
    <row r="139" spans="1:19" ht="21.95" customHeight="1" x14ac:dyDescent="0.2">
      <c r="A139" s="32">
        <v>127</v>
      </c>
      <c r="B139" s="191" t="s">
        <v>944</v>
      </c>
      <c r="C139" s="186" t="s">
        <v>560</v>
      </c>
      <c r="D139" s="133" t="s">
        <v>1071</v>
      </c>
      <c r="E139" s="187" t="s">
        <v>945</v>
      </c>
      <c r="F139" s="33" t="s">
        <v>805</v>
      </c>
      <c r="G139" s="107">
        <v>44378</v>
      </c>
      <c r="H139" s="107">
        <v>44562</v>
      </c>
      <c r="I139" s="108" t="s">
        <v>809</v>
      </c>
      <c r="J139" s="34">
        <v>75000</v>
      </c>
      <c r="K139" s="34">
        <v>2152.5</v>
      </c>
      <c r="L139" s="34">
        <v>2280</v>
      </c>
      <c r="M139" s="34">
        <v>0</v>
      </c>
      <c r="N139" s="34">
        <v>6309.38</v>
      </c>
      <c r="O139" s="35">
        <v>25</v>
      </c>
      <c r="P139" s="35">
        <v>0</v>
      </c>
      <c r="Q139" s="34">
        <f t="shared" si="2"/>
        <v>10766.880000000001</v>
      </c>
      <c r="R139" s="34">
        <v>75000</v>
      </c>
      <c r="S139" s="34">
        <f t="shared" si="3"/>
        <v>64233.119999999995</v>
      </c>
    </row>
    <row r="140" spans="1:19" ht="21.95" customHeight="1" x14ac:dyDescent="0.2">
      <c r="A140" s="32">
        <v>128</v>
      </c>
      <c r="B140" s="191" t="s">
        <v>946</v>
      </c>
      <c r="C140" s="186" t="s">
        <v>560</v>
      </c>
      <c r="D140" s="133" t="s">
        <v>1071</v>
      </c>
      <c r="E140" s="187" t="s">
        <v>947</v>
      </c>
      <c r="F140" s="33" t="s">
        <v>805</v>
      </c>
      <c r="G140" s="107">
        <v>44378</v>
      </c>
      <c r="H140" s="107">
        <v>44562</v>
      </c>
      <c r="I140" s="108" t="s">
        <v>809</v>
      </c>
      <c r="J140" s="34">
        <v>75000</v>
      </c>
      <c r="K140" s="34">
        <v>2152.5</v>
      </c>
      <c r="L140" s="34">
        <v>2280</v>
      </c>
      <c r="M140" s="34">
        <v>0</v>
      </c>
      <c r="N140" s="34">
        <v>6309.38</v>
      </c>
      <c r="O140" s="35">
        <v>25</v>
      </c>
      <c r="P140" s="35">
        <v>0</v>
      </c>
      <c r="Q140" s="34">
        <f t="shared" si="2"/>
        <v>10766.880000000001</v>
      </c>
      <c r="R140" s="34">
        <v>75000</v>
      </c>
      <c r="S140" s="34">
        <f t="shared" si="3"/>
        <v>64233.119999999995</v>
      </c>
    </row>
    <row r="141" spans="1:19" ht="21.95" customHeight="1" x14ac:dyDescent="0.2">
      <c r="A141" s="32">
        <v>129</v>
      </c>
      <c r="B141" s="191" t="s">
        <v>767</v>
      </c>
      <c r="C141" s="186" t="s">
        <v>560</v>
      </c>
      <c r="D141" s="133" t="s">
        <v>1071</v>
      </c>
      <c r="E141" s="187" t="s">
        <v>771</v>
      </c>
      <c r="F141" s="33" t="s">
        <v>805</v>
      </c>
      <c r="G141" s="107">
        <v>44378</v>
      </c>
      <c r="H141" s="107">
        <v>44562</v>
      </c>
      <c r="I141" s="108" t="s">
        <v>809</v>
      </c>
      <c r="J141" s="34">
        <v>40000</v>
      </c>
      <c r="K141" s="34">
        <v>1148</v>
      </c>
      <c r="L141" s="34">
        <v>1216</v>
      </c>
      <c r="M141" s="34">
        <v>0</v>
      </c>
      <c r="N141" s="34">
        <v>442.65</v>
      </c>
      <c r="O141" s="35">
        <v>25</v>
      </c>
      <c r="P141" s="35">
        <v>0</v>
      </c>
      <c r="Q141" s="34">
        <f t="shared" si="2"/>
        <v>2831.65</v>
      </c>
      <c r="R141" s="34">
        <v>40000</v>
      </c>
      <c r="S141" s="34">
        <f t="shared" si="3"/>
        <v>37168.35</v>
      </c>
    </row>
    <row r="142" spans="1:19" ht="24" customHeight="1" x14ac:dyDescent="0.25">
      <c r="A142" s="214" t="s">
        <v>656</v>
      </c>
      <c r="B142" s="214"/>
      <c r="C142" s="214"/>
      <c r="D142" s="214"/>
      <c r="E142" s="214"/>
      <c r="F142" s="214"/>
      <c r="G142" s="214"/>
      <c r="H142" s="214"/>
      <c r="I142" s="215"/>
      <c r="J142" s="37">
        <f>SUM(J13:J141)</f>
        <v>8167500</v>
      </c>
      <c r="K142" s="37">
        <f t="shared" ref="K142:S142" si="4">SUM(K13:K141)</f>
        <v>234407.25</v>
      </c>
      <c r="L142" s="37">
        <f t="shared" si="4"/>
        <v>248292</v>
      </c>
      <c r="M142" s="37">
        <f t="shared" si="4"/>
        <v>16661.68</v>
      </c>
      <c r="N142" s="37">
        <f t="shared" si="4"/>
        <v>643547.3000000004</v>
      </c>
      <c r="O142" s="37">
        <f t="shared" si="4"/>
        <v>3225</v>
      </c>
      <c r="P142" s="37">
        <f t="shared" si="4"/>
        <v>71576.840000000011</v>
      </c>
      <c r="Q142" s="37">
        <f t="shared" si="4"/>
        <v>1217710.0699999989</v>
      </c>
      <c r="R142" s="37">
        <f t="shared" si="4"/>
        <v>8167500</v>
      </c>
      <c r="S142" s="37">
        <f t="shared" si="4"/>
        <v>6949789.929999996</v>
      </c>
    </row>
    <row r="143" spans="1:19" x14ac:dyDescent="0.2"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</row>
    <row r="144" spans="1:19" ht="21.95" customHeight="1" x14ac:dyDescent="0.2">
      <c r="A144" s="112"/>
      <c r="B144" s="112" t="s">
        <v>758</v>
      </c>
      <c r="C144" s="36"/>
      <c r="D144" s="36"/>
      <c r="E144" s="36"/>
      <c r="F144" s="36"/>
      <c r="G144" s="39"/>
      <c r="H144" s="39"/>
      <c r="I144" s="40"/>
      <c r="J144" s="41"/>
      <c r="K144" s="41"/>
      <c r="L144" s="41"/>
      <c r="M144" s="41"/>
      <c r="N144" s="41"/>
      <c r="O144" s="41"/>
      <c r="P144" s="41"/>
      <c r="Q144" s="41"/>
      <c r="R144" s="41"/>
      <c r="S144" s="41"/>
    </row>
    <row r="145" spans="2:19" ht="12.6" customHeight="1" x14ac:dyDescent="0.2">
      <c r="B145" s="112" t="s">
        <v>760</v>
      </c>
      <c r="C145" s="36"/>
      <c r="D145" s="36"/>
      <c r="E145" s="36"/>
      <c r="F145" s="36"/>
      <c r="G145" s="39"/>
      <c r="H145" s="39"/>
      <c r="I145" s="40"/>
      <c r="J145" s="41"/>
      <c r="K145" s="41"/>
      <c r="L145" s="41"/>
      <c r="M145" s="41"/>
      <c r="N145" s="41"/>
      <c r="O145" s="41"/>
      <c r="P145" s="41"/>
      <c r="Q145" s="41"/>
      <c r="R145" s="41"/>
      <c r="S145" s="41"/>
    </row>
    <row r="146" spans="2:19" ht="10.15" customHeight="1" x14ac:dyDescent="0.2">
      <c r="B146" s="36"/>
      <c r="C146" s="36"/>
      <c r="D146" s="36"/>
      <c r="E146" s="36"/>
      <c r="F146" s="36"/>
      <c r="G146" s="39"/>
      <c r="H146" s="39"/>
      <c r="I146" s="40"/>
      <c r="J146" s="41"/>
      <c r="K146" s="41"/>
      <c r="L146" s="41"/>
      <c r="M146" s="41"/>
      <c r="N146" s="41"/>
      <c r="O146" s="41"/>
      <c r="P146" s="41"/>
      <c r="Q146" s="41"/>
      <c r="R146" s="41"/>
      <c r="S146" s="41"/>
    </row>
    <row r="147" spans="2:19" x14ac:dyDescent="0.2">
      <c r="B147" s="112" t="s">
        <v>653</v>
      </c>
      <c r="C147" s="113"/>
      <c r="D147" s="113"/>
      <c r="E147" s="114" t="s">
        <v>651</v>
      </c>
      <c r="F147" s="112"/>
      <c r="G147" s="217" t="s">
        <v>652</v>
      </c>
      <c r="H147" s="217"/>
      <c r="I147" s="217"/>
      <c r="J147" s="115"/>
      <c r="K147" s="112"/>
    </row>
    <row r="148" spans="2:19" x14ac:dyDescent="0.2">
      <c r="B148" s="112"/>
      <c r="C148" s="113"/>
      <c r="D148" s="113"/>
      <c r="E148" s="112"/>
      <c r="F148" s="112"/>
      <c r="G148" s="116"/>
      <c r="H148" s="116"/>
      <c r="I148" s="117"/>
      <c r="J148" s="115"/>
      <c r="K148" s="112"/>
    </row>
    <row r="149" spans="2:19" x14ac:dyDescent="0.2">
      <c r="B149" s="112"/>
      <c r="C149" s="113"/>
      <c r="D149" s="113"/>
      <c r="E149" s="112"/>
      <c r="F149" s="112"/>
      <c r="G149" s="116"/>
      <c r="H149" s="116"/>
      <c r="I149" s="117"/>
      <c r="J149" s="115"/>
      <c r="K149" s="112"/>
    </row>
    <row r="150" spans="2:19" x14ac:dyDescent="0.2">
      <c r="B150" s="112"/>
      <c r="C150" s="113"/>
      <c r="D150" s="113"/>
      <c r="E150" s="112"/>
      <c r="F150" s="112"/>
      <c r="G150" s="116"/>
      <c r="H150" s="116"/>
      <c r="I150" s="117"/>
      <c r="J150" s="115"/>
      <c r="K150" s="112"/>
    </row>
    <row r="151" spans="2:19" x14ac:dyDescent="0.2">
      <c r="B151" s="42" t="s">
        <v>666</v>
      </c>
      <c r="C151" s="42"/>
      <c r="D151" s="42"/>
      <c r="E151" s="43" t="s">
        <v>688</v>
      </c>
      <c r="F151" s="42"/>
      <c r="G151" s="218" t="s">
        <v>104</v>
      </c>
      <c r="H151" s="218"/>
      <c r="I151" s="218"/>
      <c r="J151" s="218"/>
      <c r="K151" s="115"/>
    </row>
    <row r="152" spans="2:19" x14ac:dyDescent="0.2">
      <c r="B152" s="112" t="s">
        <v>654</v>
      </c>
      <c r="C152" s="112"/>
      <c r="D152" s="112"/>
      <c r="E152" s="112" t="s">
        <v>655</v>
      </c>
      <c r="F152" s="112"/>
      <c r="G152" s="217" t="s">
        <v>735</v>
      </c>
      <c r="H152" s="217"/>
      <c r="I152" s="217"/>
      <c r="J152" s="217"/>
      <c r="K152" s="115"/>
    </row>
    <row r="153" spans="2:19" x14ac:dyDescent="0.2">
      <c r="B153" s="38"/>
      <c r="C153" s="38"/>
      <c r="D153" s="112"/>
      <c r="E153" s="38"/>
      <c r="F153" s="38"/>
      <c r="G153" s="26"/>
      <c r="H153" s="26"/>
      <c r="I153" s="26"/>
      <c r="J153" s="38"/>
      <c r="K153" s="38"/>
    </row>
    <row r="154" spans="2:19" x14ac:dyDescent="0.2">
      <c r="B154" s="38"/>
      <c r="C154" s="38"/>
      <c r="D154" s="112"/>
      <c r="E154" s="38"/>
      <c r="F154" s="38"/>
      <c r="G154" s="26"/>
      <c r="H154" s="26"/>
      <c r="I154" s="26"/>
      <c r="J154" s="38"/>
      <c r="K154" s="38"/>
    </row>
  </sheetData>
  <sortState ref="A14:S141">
    <sortCondition ref="A14:A141"/>
  </sortState>
  <mergeCells count="11">
    <mergeCell ref="A142:I142"/>
    <mergeCell ref="B143:S143"/>
    <mergeCell ref="G147:I147"/>
    <mergeCell ref="G151:J151"/>
    <mergeCell ref="G152:J152"/>
    <mergeCell ref="A6:S6"/>
    <mergeCell ref="A7:S7"/>
    <mergeCell ref="A8:S8"/>
    <mergeCell ref="A9:S9"/>
    <mergeCell ref="G11:H11"/>
    <mergeCell ref="K11:O11"/>
  </mergeCells>
  <pageMargins left="0.25" right="0.25" top="0.75" bottom="0.75" header="0.3" footer="0.3"/>
  <pageSetup paperSize="5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abSelected="1" zoomScaleNormal="100" zoomScalePageLayoutView="70" workbookViewId="0">
      <selection activeCell="C23" sqref="C23"/>
    </sheetView>
  </sheetViews>
  <sheetFormatPr defaultColWidth="11.42578125" defaultRowHeight="15" x14ac:dyDescent="0.25"/>
  <cols>
    <col min="1" max="1" width="3" customWidth="1"/>
    <col min="2" max="2" width="16.28515625" customWidth="1"/>
    <col min="3" max="3" width="26" customWidth="1"/>
    <col min="4" max="4" width="14.140625" customWidth="1"/>
    <col min="5" max="5" width="18.140625" customWidth="1"/>
    <col min="6" max="6" width="14.85546875" style="10" customWidth="1"/>
    <col min="8" max="8" width="9.42578125" customWidth="1"/>
    <col min="9" max="9" width="9.28515625" customWidth="1"/>
    <col min="10" max="10" width="8.7109375" customWidth="1"/>
    <col min="11" max="11" width="9.28515625" customWidth="1"/>
    <col min="12" max="12" width="13.140625" customWidth="1"/>
    <col min="13" max="13" width="8.7109375" customWidth="1"/>
    <col min="15" max="15" width="9.42578125" customWidth="1"/>
    <col min="16" max="16" width="13.140625" customWidth="1"/>
  </cols>
  <sheetData>
    <row r="1" spans="1:19" s="6" customFormat="1" ht="18.75" x14ac:dyDescent="0.3">
      <c r="F1" s="10"/>
      <c r="G1" s="9"/>
      <c r="H1" s="9"/>
      <c r="I1" s="9"/>
      <c r="J1" s="9"/>
      <c r="K1" s="9"/>
      <c r="L1" s="9"/>
      <c r="M1" s="9"/>
      <c r="N1" s="9"/>
      <c r="O1" s="9"/>
    </row>
    <row r="2" spans="1:19" ht="15.75" x14ac:dyDescent="0.25">
      <c r="A2" s="5"/>
      <c r="B2" s="5"/>
      <c r="C2" s="5"/>
      <c r="D2" s="5"/>
      <c r="E2" s="5"/>
      <c r="G2" s="220"/>
      <c r="H2" s="220"/>
      <c r="I2" s="220"/>
      <c r="J2" s="220"/>
      <c r="K2" s="220"/>
      <c r="L2" s="220"/>
      <c r="M2" s="220"/>
      <c r="N2" s="220"/>
      <c r="O2" s="220"/>
      <c r="P2" s="5"/>
      <c r="Q2" s="5"/>
    </row>
    <row r="3" spans="1:19" x14ac:dyDescent="0.25">
      <c r="A3" s="5"/>
      <c r="B3" s="5"/>
      <c r="C3" s="5"/>
      <c r="D3" s="5"/>
      <c r="E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9" ht="16.5" customHeight="1" x14ac:dyDescent="0.25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</row>
    <row r="5" spans="1:19" ht="18.75" x14ac:dyDescent="0.3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</row>
    <row r="6" spans="1:19" ht="15" customHeight="1" x14ac:dyDescent="0.25">
      <c r="A6" s="223" t="s">
        <v>783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104"/>
      <c r="S6" s="104"/>
    </row>
    <row r="7" spans="1:19" x14ac:dyDescent="0.25">
      <c r="A7" s="206" t="s">
        <v>690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105"/>
      <c r="S7" s="105"/>
    </row>
    <row r="8" spans="1:19" x14ac:dyDescent="0.25">
      <c r="A8" s="207" t="s">
        <v>1063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106"/>
      <c r="S8" s="106"/>
    </row>
    <row r="9" spans="1:19" x14ac:dyDescent="0.25">
      <c r="A9" s="207" t="s">
        <v>785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106"/>
      <c r="S9" s="106"/>
    </row>
    <row r="10" spans="1:19" s="6" customFormat="1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</row>
    <row r="11" spans="1:19" x14ac:dyDescent="0.25">
      <c r="A11" s="57"/>
      <c r="B11" s="57"/>
      <c r="C11" s="57"/>
      <c r="D11" s="57"/>
      <c r="E11" s="57"/>
      <c r="F11" s="73"/>
      <c r="G11" s="57"/>
      <c r="H11" s="219" t="s">
        <v>0</v>
      </c>
      <c r="I11" s="219"/>
      <c r="J11" s="219"/>
      <c r="K11" s="219"/>
      <c r="L11" s="57"/>
      <c r="M11" s="57"/>
      <c r="N11" s="57"/>
      <c r="O11" s="57"/>
      <c r="P11" s="57"/>
      <c r="Q11" s="57"/>
    </row>
    <row r="12" spans="1:19" ht="45" customHeight="1" x14ac:dyDescent="0.25">
      <c r="A12" s="102" t="s">
        <v>1</v>
      </c>
      <c r="B12" s="102" t="s">
        <v>2</v>
      </c>
      <c r="C12" s="102" t="s">
        <v>3</v>
      </c>
      <c r="D12" s="103" t="s">
        <v>5</v>
      </c>
      <c r="E12" s="103" t="s">
        <v>4</v>
      </c>
      <c r="F12" s="102" t="s">
        <v>745</v>
      </c>
      <c r="G12" s="103" t="s">
        <v>6</v>
      </c>
      <c r="H12" s="103" t="s">
        <v>7</v>
      </c>
      <c r="I12" s="103" t="s">
        <v>8</v>
      </c>
      <c r="J12" s="103" t="s">
        <v>9</v>
      </c>
      <c r="K12" s="103" t="s">
        <v>10</v>
      </c>
      <c r="L12" s="103" t="s">
        <v>11</v>
      </c>
      <c r="M12" s="103" t="s">
        <v>12</v>
      </c>
      <c r="N12" s="103" t="s">
        <v>13</v>
      </c>
      <c r="O12" s="103" t="s">
        <v>14</v>
      </c>
      <c r="P12" s="103" t="s">
        <v>15</v>
      </c>
      <c r="Q12" s="103" t="s">
        <v>16</v>
      </c>
    </row>
    <row r="13" spans="1:19" x14ac:dyDescent="0.25">
      <c r="A13" s="58">
        <v>1</v>
      </c>
      <c r="B13" s="58" t="s">
        <v>692</v>
      </c>
      <c r="C13" s="58" t="s">
        <v>704</v>
      </c>
      <c r="D13" s="58" t="s">
        <v>488</v>
      </c>
      <c r="E13" s="58" t="s">
        <v>705</v>
      </c>
      <c r="F13" s="93" t="s">
        <v>809</v>
      </c>
      <c r="G13" s="59">
        <v>10000</v>
      </c>
      <c r="H13" s="59">
        <v>287</v>
      </c>
      <c r="I13" s="59">
        <v>304</v>
      </c>
      <c r="J13" s="59">
        <v>0</v>
      </c>
      <c r="K13" s="60">
        <f>H13+I13</f>
        <v>591</v>
      </c>
      <c r="L13" s="59">
        <v>0</v>
      </c>
      <c r="M13" s="59">
        <v>25</v>
      </c>
      <c r="N13" s="59">
        <f>K13+M13</f>
        <v>616</v>
      </c>
      <c r="O13" s="59">
        <v>0</v>
      </c>
      <c r="P13" s="60">
        <f>G13+0</f>
        <v>10000</v>
      </c>
      <c r="Q13" s="60">
        <f>P13-N13</f>
        <v>9384</v>
      </c>
    </row>
    <row r="14" spans="1:19" x14ac:dyDescent="0.25">
      <c r="A14" s="58">
        <v>2</v>
      </c>
      <c r="B14" s="58" t="s">
        <v>692</v>
      </c>
      <c r="C14" s="58" t="s">
        <v>703</v>
      </c>
      <c r="D14" s="58" t="s">
        <v>440</v>
      </c>
      <c r="E14" s="58" t="s">
        <v>705</v>
      </c>
      <c r="F14" s="93" t="s">
        <v>806</v>
      </c>
      <c r="G14" s="59">
        <v>10000</v>
      </c>
      <c r="H14" s="59">
        <v>287</v>
      </c>
      <c r="I14" s="59">
        <v>304</v>
      </c>
      <c r="J14" s="59">
        <v>0</v>
      </c>
      <c r="K14" s="60">
        <f t="shared" ref="K14:K27" si="0">H14+I14</f>
        <v>591</v>
      </c>
      <c r="L14" s="59">
        <v>0</v>
      </c>
      <c r="M14" s="59">
        <v>25</v>
      </c>
      <c r="N14" s="59">
        <f t="shared" ref="N14:N27" si="1">K14+M14</f>
        <v>616</v>
      </c>
      <c r="O14" s="59">
        <v>0</v>
      </c>
      <c r="P14" s="60">
        <f t="shared" ref="P14:P27" si="2">G14+0</f>
        <v>10000</v>
      </c>
      <c r="Q14" s="60">
        <f t="shared" ref="Q14:Q27" si="3">P14-N14</f>
        <v>9384</v>
      </c>
    </row>
    <row r="15" spans="1:19" x14ac:dyDescent="0.25">
      <c r="A15" s="58">
        <v>3</v>
      </c>
      <c r="B15" s="58" t="s">
        <v>692</v>
      </c>
      <c r="C15" s="58" t="s">
        <v>702</v>
      </c>
      <c r="D15" s="58" t="s">
        <v>633</v>
      </c>
      <c r="E15" s="58" t="s">
        <v>705</v>
      </c>
      <c r="F15" s="93" t="s">
        <v>809</v>
      </c>
      <c r="G15" s="59">
        <v>10000</v>
      </c>
      <c r="H15" s="59">
        <v>287</v>
      </c>
      <c r="I15" s="59">
        <v>304</v>
      </c>
      <c r="J15" s="59">
        <v>0</v>
      </c>
      <c r="K15" s="60">
        <f t="shared" si="0"/>
        <v>591</v>
      </c>
      <c r="L15" s="59">
        <v>0</v>
      </c>
      <c r="M15" s="59">
        <v>25</v>
      </c>
      <c r="N15" s="59">
        <f t="shared" si="1"/>
        <v>616</v>
      </c>
      <c r="O15" s="59">
        <v>0</v>
      </c>
      <c r="P15" s="60">
        <f t="shared" si="2"/>
        <v>10000</v>
      </c>
      <c r="Q15" s="60">
        <f t="shared" si="3"/>
        <v>9384</v>
      </c>
    </row>
    <row r="16" spans="1:19" x14ac:dyDescent="0.25">
      <c r="A16" s="58">
        <v>4</v>
      </c>
      <c r="B16" s="58" t="s">
        <v>692</v>
      </c>
      <c r="C16" s="58" t="s">
        <v>701</v>
      </c>
      <c r="D16" s="58" t="s">
        <v>475</v>
      </c>
      <c r="E16" s="58" t="s">
        <v>705</v>
      </c>
      <c r="F16" s="93" t="s">
        <v>806</v>
      </c>
      <c r="G16" s="59">
        <v>10000</v>
      </c>
      <c r="H16" s="59">
        <v>287</v>
      </c>
      <c r="I16" s="59">
        <v>304</v>
      </c>
      <c r="J16" s="59">
        <v>0</v>
      </c>
      <c r="K16" s="60">
        <f t="shared" si="0"/>
        <v>591</v>
      </c>
      <c r="L16" s="59">
        <v>0</v>
      </c>
      <c r="M16" s="59">
        <v>25</v>
      </c>
      <c r="N16" s="59">
        <f t="shared" si="1"/>
        <v>616</v>
      </c>
      <c r="O16" s="59">
        <v>0</v>
      </c>
      <c r="P16" s="60">
        <f t="shared" si="2"/>
        <v>10000</v>
      </c>
      <c r="Q16" s="60">
        <f t="shared" si="3"/>
        <v>9384</v>
      </c>
    </row>
    <row r="17" spans="1:19" x14ac:dyDescent="0.25">
      <c r="A17" s="58">
        <v>5</v>
      </c>
      <c r="B17" s="58" t="s">
        <v>692</v>
      </c>
      <c r="C17" s="58" t="s">
        <v>700</v>
      </c>
      <c r="D17" s="58" t="s">
        <v>438</v>
      </c>
      <c r="E17" s="58" t="s">
        <v>705</v>
      </c>
      <c r="F17" s="93" t="s">
        <v>809</v>
      </c>
      <c r="G17" s="59">
        <v>10000</v>
      </c>
      <c r="H17" s="59">
        <v>287</v>
      </c>
      <c r="I17" s="59">
        <v>304</v>
      </c>
      <c r="J17" s="59">
        <v>0</v>
      </c>
      <c r="K17" s="60">
        <f t="shared" si="0"/>
        <v>591</v>
      </c>
      <c r="L17" s="59">
        <v>0</v>
      </c>
      <c r="M17" s="59">
        <v>25</v>
      </c>
      <c r="N17" s="59">
        <f t="shared" si="1"/>
        <v>616</v>
      </c>
      <c r="O17" s="59">
        <v>0</v>
      </c>
      <c r="P17" s="60">
        <f t="shared" si="2"/>
        <v>10000</v>
      </c>
      <c r="Q17" s="60">
        <f t="shared" si="3"/>
        <v>9384</v>
      </c>
    </row>
    <row r="18" spans="1:19" x14ac:dyDescent="0.25">
      <c r="A18" s="58">
        <v>6</v>
      </c>
      <c r="B18" s="58" t="s">
        <v>692</v>
      </c>
      <c r="C18" s="58" t="s">
        <v>634</v>
      </c>
      <c r="D18" s="58" t="s">
        <v>431</v>
      </c>
      <c r="E18" s="58" t="s">
        <v>635</v>
      </c>
      <c r="F18" s="93" t="s">
        <v>806</v>
      </c>
      <c r="G18" s="59">
        <v>10000</v>
      </c>
      <c r="H18" s="59">
        <v>287</v>
      </c>
      <c r="I18" s="59">
        <v>304</v>
      </c>
      <c r="J18" s="59">
        <v>0</v>
      </c>
      <c r="K18" s="60">
        <f t="shared" si="0"/>
        <v>591</v>
      </c>
      <c r="L18" s="59">
        <v>0</v>
      </c>
      <c r="M18" s="59">
        <v>25</v>
      </c>
      <c r="N18" s="59">
        <f t="shared" si="1"/>
        <v>616</v>
      </c>
      <c r="O18" s="59">
        <v>0</v>
      </c>
      <c r="P18" s="60">
        <f t="shared" si="2"/>
        <v>10000</v>
      </c>
      <c r="Q18" s="60">
        <f t="shared" si="3"/>
        <v>9384</v>
      </c>
    </row>
    <row r="19" spans="1:19" x14ac:dyDescent="0.25">
      <c r="A19" s="58">
        <v>7</v>
      </c>
      <c r="B19" s="58" t="s">
        <v>692</v>
      </c>
      <c r="C19" s="58" t="s">
        <v>636</v>
      </c>
      <c r="D19" s="58" t="s">
        <v>440</v>
      </c>
      <c r="E19" s="58" t="s">
        <v>705</v>
      </c>
      <c r="F19" s="93" t="s">
        <v>809</v>
      </c>
      <c r="G19" s="59">
        <v>17380.72</v>
      </c>
      <c r="H19" s="59">
        <v>498.83</v>
      </c>
      <c r="I19" s="59">
        <v>528.37</v>
      </c>
      <c r="J19" s="59">
        <v>0</v>
      </c>
      <c r="K19" s="60">
        <f t="shared" si="0"/>
        <v>1027.2</v>
      </c>
      <c r="L19" s="59">
        <v>0</v>
      </c>
      <c r="M19" s="59">
        <v>25</v>
      </c>
      <c r="N19" s="59">
        <f t="shared" si="1"/>
        <v>1052.2</v>
      </c>
      <c r="O19" s="59">
        <v>0</v>
      </c>
      <c r="P19" s="60">
        <f t="shared" si="2"/>
        <v>17380.72</v>
      </c>
      <c r="Q19" s="60">
        <f t="shared" si="3"/>
        <v>16328.52</v>
      </c>
    </row>
    <row r="20" spans="1:19" x14ac:dyDescent="0.25">
      <c r="A20" s="58">
        <v>8</v>
      </c>
      <c r="B20" s="58" t="s">
        <v>692</v>
      </c>
      <c r="C20" s="58" t="s">
        <v>691</v>
      </c>
      <c r="D20" s="58" t="s">
        <v>637</v>
      </c>
      <c r="E20" s="58" t="s">
        <v>705</v>
      </c>
      <c r="F20" s="93" t="s">
        <v>806</v>
      </c>
      <c r="G20" s="59">
        <v>10000</v>
      </c>
      <c r="H20" s="59">
        <v>287</v>
      </c>
      <c r="I20" s="59">
        <v>304</v>
      </c>
      <c r="J20" s="59">
        <v>0</v>
      </c>
      <c r="K20" s="60">
        <f t="shared" si="0"/>
        <v>591</v>
      </c>
      <c r="L20" s="59">
        <v>0</v>
      </c>
      <c r="M20" s="59">
        <v>25</v>
      </c>
      <c r="N20" s="59">
        <f t="shared" si="1"/>
        <v>616</v>
      </c>
      <c r="O20" s="59">
        <v>0</v>
      </c>
      <c r="P20" s="60">
        <f t="shared" si="2"/>
        <v>10000</v>
      </c>
      <c r="Q20" s="60">
        <f t="shared" si="3"/>
        <v>9384</v>
      </c>
    </row>
    <row r="21" spans="1:19" x14ac:dyDescent="0.25">
      <c r="A21" s="58">
        <v>9</v>
      </c>
      <c r="B21" s="58" t="s">
        <v>692</v>
      </c>
      <c r="C21" s="58" t="s">
        <v>638</v>
      </c>
      <c r="D21" s="58" t="s">
        <v>431</v>
      </c>
      <c r="E21" s="58" t="s">
        <v>705</v>
      </c>
      <c r="F21" s="93" t="s">
        <v>806</v>
      </c>
      <c r="G21" s="59">
        <v>10000</v>
      </c>
      <c r="H21" s="59">
        <v>287</v>
      </c>
      <c r="I21" s="59">
        <v>304</v>
      </c>
      <c r="J21" s="59">
        <v>0</v>
      </c>
      <c r="K21" s="60">
        <f t="shared" si="0"/>
        <v>591</v>
      </c>
      <c r="L21" s="59">
        <v>0</v>
      </c>
      <c r="M21" s="59">
        <v>25</v>
      </c>
      <c r="N21" s="59">
        <f t="shared" si="1"/>
        <v>616</v>
      </c>
      <c r="O21" s="59">
        <v>0</v>
      </c>
      <c r="P21" s="60">
        <f t="shared" si="2"/>
        <v>10000</v>
      </c>
      <c r="Q21" s="60">
        <f t="shared" si="3"/>
        <v>9384</v>
      </c>
    </row>
    <row r="22" spans="1:19" x14ac:dyDescent="0.25">
      <c r="A22" s="58">
        <v>10</v>
      </c>
      <c r="B22" s="58" t="s">
        <v>692</v>
      </c>
      <c r="C22" s="58" t="s">
        <v>698</v>
      </c>
      <c r="D22" s="58" t="s">
        <v>440</v>
      </c>
      <c r="E22" s="58" t="s">
        <v>705</v>
      </c>
      <c r="F22" s="93" t="s">
        <v>806</v>
      </c>
      <c r="G22" s="59">
        <v>10000</v>
      </c>
      <c r="H22" s="59">
        <v>287</v>
      </c>
      <c r="I22" s="59">
        <v>304</v>
      </c>
      <c r="J22" s="59">
        <v>0</v>
      </c>
      <c r="K22" s="60">
        <f t="shared" si="0"/>
        <v>591</v>
      </c>
      <c r="L22" s="59">
        <v>0</v>
      </c>
      <c r="M22" s="59">
        <v>25</v>
      </c>
      <c r="N22" s="59">
        <f t="shared" si="1"/>
        <v>616</v>
      </c>
      <c r="O22" s="59">
        <v>0</v>
      </c>
      <c r="P22" s="60">
        <f t="shared" si="2"/>
        <v>10000</v>
      </c>
      <c r="Q22" s="60">
        <f t="shared" si="3"/>
        <v>9384</v>
      </c>
    </row>
    <row r="23" spans="1:19" x14ac:dyDescent="0.25">
      <c r="A23" s="58">
        <v>11</v>
      </c>
      <c r="B23" s="58" t="s">
        <v>692</v>
      </c>
      <c r="C23" s="58" t="s">
        <v>639</v>
      </c>
      <c r="D23" s="58" t="s">
        <v>440</v>
      </c>
      <c r="E23" s="58" t="s">
        <v>705</v>
      </c>
      <c r="F23" s="93" t="s">
        <v>806</v>
      </c>
      <c r="G23" s="59">
        <v>16734.82</v>
      </c>
      <c r="H23" s="59">
        <v>480.29</v>
      </c>
      <c r="I23" s="59">
        <v>508.74</v>
      </c>
      <c r="J23" s="59">
        <v>0</v>
      </c>
      <c r="K23" s="60">
        <f t="shared" si="0"/>
        <v>989.03</v>
      </c>
      <c r="L23" s="59">
        <v>0</v>
      </c>
      <c r="M23" s="59">
        <v>25</v>
      </c>
      <c r="N23" s="59">
        <f t="shared" si="1"/>
        <v>1014.03</v>
      </c>
      <c r="O23" s="59">
        <v>0</v>
      </c>
      <c r="P23" s="60">
        <f t="shared" si="2"/>
        <v>16734.82</v>
      </c>
      <c r="Q23" s="60">
        <f t="shared" si="3"/>
        <v>15720.789999999999</v>
      </c>
    </row>
    <row r="24" spans="1:19" x14ac:dyDescent="0.25">
      <c r="A24" s="58">
        <v>12</v>
      </c>
      <c r="B24" s="58" t="s">
        <v>692</v>
      </c>
      <c r="C24" s="58" t="s">
        <v>699</v>
      </c>
      <c r="D24" s="58" t="s">
        <v>470</v>
      </c>
      <c r="E24" s="58" t="s">
        <v>705</v>
      </c>
      <c r="F24" s="93" t="s">
        <v>809</v>
      </c>
      <c r="G24" s="59">
        <v>10000</v>
      </c>
      <c r="H24" s="59">
        <v>287</v>
      </c>
      <c r="I24" s="59">
        <v>304</v>
      </c>
      <c r="J24" s="59">
        <v>0</v>
      </c>
      <c r="K24" s="60">
        <f t="shared" si="0"/>
        <v>591</v>
      </c>
      <c r="L24" s="59">
        <v>0</v>
      </c>
      <c r="M24" s="59">
        <v>25</v>
      </c>
      <c r="N24" s="59">
        <f t="shared" si="1"/>
        <v>616</v>
      </c>
      <c r="O24" s="59">
        <v>0</v>
      </c>
      <c r="P24" s="60">
        <f t="shared" si="2"/>
        <v>10000</v>
      </c>
      <c r="Q24" s="60">
        <f t="shared" si="3"/>
        <v>9384</v>
      </c>
    </row>
    <row r="25" spans="1:19" x14ac:dyDescent="0.25">
      <c r="A25" s="58">
        <v>13</v>
      </c>
      <c r="B25" s="58" t="s">
        <v>692</v>
      </c>
      <c r="C25" s="58" t="s">
        <v>697</v>
      </c>
      <c r="D25" s="58" t="s">
        <v>488</v>
      </c>
      <c r="E25" s="58" t="s">
        <v>502</v>
      </c>
      <c r="F25" s="93" t="s">
        <v>809</v>
      </c>
      <c r="G25" s="59">
        <v>13585.4</v>
      </c>
      <c r="H25" s="59">
        <v>389.9</v>
      </c>
      <c r="I25" s="59">
        <v>413</v>
      </c>
      <c r="J25" s="59">
        <v>0</v>
      </c>
      <c r="K25" s="60">
        <f t="shared" si="0"/>
        <v>802.9</v>
      </c>
      <c r="L25" s="59">
        <v>0</v>
      </c>
      <c r="M25" s="59">
        <v>25</v>
      </c>
      <c r="N25" s="59">
        <f t="shared" si="1"/>
        <v>827.9</v>
      </c>
      <c r="O25" s="59">
        <v>0</v>
      </c>
      <c r="P25" s="60">
        <f t="shared" si="2"/>
        <v>13585.4</v>
      </c>
      <c r="Q25" s="60">
        <f t="shared" si="3"/>
        <v>12757.5</v>
      </c>
    </row>
    <row r="26" spans="1:19" s="6" customFormat="1" x14ac:dyDescent="0.25">
      <c r="A26" s="58">
        <v>14</v>
      </c>
      <c r="B26" s="58" t="s">
        <v>692</v>
      </c>
      <c r="C26" s="58" t="s">
        <v>696</v>
      </c>
      <c r="D26" s="58" t="s">
        <v>488</v>
      </c>
      <c r="E26" s="58" t="s">
        <v>705</v>
      </c>
      <c r="F26" s="93" t="s">
        <v>809</v>
      </c>
      <c r="G26" s="59">
        <v>10000</v>
      </c>
      <c r="H26" s="59">
        <v>287</v>
      </c>
      <c r="I26" s="59">
        <v>304</v>
      </c>
      <c r="J26" s="59">
        <v>0</v>
      </c>
      <c r="K26" s="60">
        <f t="shared" si="0"/>
        <v>591</v>
      </c>
      <c r="L26" s="59">
        <v>0</v>
      </c>
      <c r="M26" s="59">
        <v>25</v>
      </c>
      <c r="N26" s="59">
        <f t="shared" si="1"/>
        <v>616</v>
      </c>
      <c r="O26" s="59">
        <v>0</v>
      </c>
      <c r="P26" s="60">
        <f t="shared" si="2"/>
        <v>10000</v>
      </c>
      <c r="Q26" s="60">
        <f t="shared" si="3"/>
        <v>9384</v>
      </c>
      <c r="R26"/>
      <c r="S26"/>
    </row>
    <row r="27" spans="1:19" x14ac:dyDescent="0.25">
      <c r="A27" s="58">
        <v>15</v>
      </c>
      <c r="B27" s="58" t="s">
        <v>692</v>
      </c>
      <c r="C27" s="58" t="s">
        <v>640</v>
      </c>
      <c r="D27" s="58" t="s">
        <v>431</v>
      </c>
      <c r="E27" s="58" t="s">
        <v>641</v>
      </c>
      <c r="F27" s="93" t="s">
        <v>806</v>
      </c>
      <c r="G27" s="59">
        <v>10000</v>
      </c>
      <c r="H27" s="59">
        <v>287</v>
      </c>
      <c r="I27" s="59">
        <v>304</v>
      </c>
      <c r="J27" s="59">
        <v>0</v>
      </c>
      <c r="K27" s="60">
        <f t="shared" si="0"/>
        <v>591</v>
      </c>
      <c r="L27" s="59">
        <v>0</v>
      </c>
      <c r="M27" s="59">
        <v>25</v>
      </c>
      <c r="N27" s="59">
        <f t="shared" si="1"/>
        <v>616</v>
      </c>
      <c r="O27" s="59">
        <v>0</v>
      </c>
      <c r="P27" s="60">
        <f t="shared" si="2"/>
        <v>10000</v>
      </c>
      <c r="Q27" s="60">
        <f t="shared" si="3"/>
        <v>9384</v>
      </c>
    </row>
    <row r="28" spans="1:19" x14ac:dyDescent="0.25">
      <c r="A28" s="57"/>
      <c r="B28" s="57"/>
      <c r="C28" s="57"/>
      <c r="D28" s="57"/>
      <c r="E28" s="87" t="s">
        <v>518</v>
      </c>
      <c r="F28" s="94"/>
      <c r="G28" s="88">
        <f t="shared" ref="G28:Q28" si="4">SUM(G13:G27)</f>
        <v>167700.94</v>
      </c>
      <c r="H28" s="88">
        <f t="shared" si="4"/>
        <v>4813.0199999999995</v>
      </c>
      <c r="I28" s="88">
        <f t="shared" si="4"/>
        <v>5098.1099999999997</v>
      </c>
      <c r="J28" s="88">
        <f t="shared" si="4"/>
        <v>0</v>
      </c>
      <c r="K28" s="88">
        <f t="shared" si="4"/>
        <v>9911.1299999999992</v>
      </c>
      <c r="L28" s="88">
        <f t="shared" si="4"/>
        <v>0</v>
      </c>
      <c r="M28" s="88">
        <f t="shared" si="4"/>
        <v>375</v>
      </c>
      <c r="N28" s="88">
        <f t="shared" si="4"/>
        <v>10286.129999999999</v>
      </c>
      <c r="O28" s="88">
        <f t="shared" si="4"/>
        <v>0</v>
      </c>
      <c r="P28" s="88">
        <f t="shared" si="4"/>
        <v>167700.94</v>
      </c>
      <c r="Q28" s="88">
        <f t="shared" si="4"/>
        <v>157414.81</v>
      </c>
      <c r="R28" s="1"/>
    </row>
    <row r="29" spans="1:19" x14ac:dyDescent="0.25">
      <c r="A29" s="57"/>
      <c r="B29" s="57"/>
      <c r="C29" s="57"/>
      <c r="D29" s="57"/>
      <c r="E29" s="57"/>
      <c r="F29" s="73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9" x14ac:dyDescent="0.25">
      <c r="A30" s="57"/>
      <c r="B30" s="57"/>
      <c r="C30" s="57"/>
      <c r="D30" s="57"/>
      <c r="E30" s="57"/>
      <c r="F30" s="73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6"/>
      <c r="S30" s="6"/>
    </row>
    <row r="31" spans="1:19" x14ac:dyDescent="0.25">
      <c r="A31" s="57"/>
      <c r="B31" s="57"/>
      <c r="C31" s="57"/>
      <c r="D31" s="57"/>
      <c r="E31" s="57"/>
      <c r="F31" s="73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19" x14ac:dyDescent="0.25">
      <c r="A32" s="61" t="s">
        <v>642</v>
      </c>
      <c r="B32" s="61"/>
      <c r="C32" s="61"/>
      <c r="D32" s="57"/>
      <c r="E32" s="57"/>
      <c r="F32" s="73"/>
      <c r="G32" s="57"/>
      <c r="H32" s="219" t="s">
        <v>0</v>
      </c>
      <c r="I32" s="219"/>
      <c r="J32" s="219"/>
      <c r="K32" s="219"/>
      <c r="L32" s="57"/>
      <c r="M32" s="57"/>
      <c r="N32" s="57"/>
      <c r="O32" s="57"/>
      <c r="P32" s="57"/>
      <c r="Q32" s="57"/>
    </row>
    <row r="33" spans="1:17" ht="48.75" x14ac:dyDescent="0.25">
      <c r="A33" s="85" t="s">
        <v>1</v>
      </c>
      <c r="B33" s="85" t="s">
        <v>2</v>
      </c>
      <c r="C33" s="85" t="s">
        <v>3</v>
      </c>
      <c r="D33" s="86" t="s">
        <v>5</v>
      </c>
      <c r="E33" s="86" t="s">
        <v>4</v>
      </c>
      <c r="F33" s="95" t="s">
        <v>744</v>
      </c>
      <c r="G33" s="86" t="s">
        <v>6</v>
      </c>
      <c r="H33" s="86" t="s">
        <v>7</v>
      </c>
      <c r="I33" s="86" t="s">
        <v>8</v>
      </c>
      <c r="J33" s="86" t="s">
        <v>9</v>
      </c>
      <c r="K33" s="86" t="s">
        <v>10</v>
      </c>
      <c r="L33" s="86" t="s">
        <v>11</v>
      </c>
      <c r="M33" s="86" t="s">
        <v>12</v>
      </c>
      <c r="N33" s="86" t="s">
        <v>13</v>
      </c>
      <c r="O33" s="86" t="s">
        <v>14</v>
      </c>
      <c r="P33" s="86" t="s">
        <v>15</v>
      </c>
      <c r="Q33" s="86" t="s">
        <v>16</v>
      </c>
    </row>
    <row r="34" spans="1:17" x14ac:dyDescent="0.25">
      <c r="A34" s="58">
        <v>16</v>
      </c>
      <c r="B34" s="58" t="s">
        <v>692</v>
      </c>
      <c r="C34" s="58" t="s">
        <v>693</v>
      </c>
      <c r="D34" s="58" t="s">
        <v>440</v>
      </c>
      <c r="E34" s="58" t="s">
        <v>782</v>
      </c>
      <c r="F34" s="93" t="s">
        <v>809</v>
      </c>
      <c r="G34" s="62">
        <v>10000</v>
      </c>
      <c r="H34" s="62">
        <v>287</v>
      </c>
      <c r="I34" s="62">
        <v>304</v>
      </c>
      <c r="J34" s="63">
        <f>SUM(J17:J33)</f>
        <v>0</v>
      </c>
      <c r="K34" s="64">
        <f>H34+I34</f>
        <v>591</v>
      </c>
      <c r="L34" s="63">
        <f>SUM(L17:L33)</f>
        <v>0</v>
      </c>
      <c r="M34" s="62">
        <v>25</v>
      </c>
      <c r="N34" s="64">
        <f>K34+M34</f>
        <v>616</v>
      </c>
      <c r="O34" s="63">
        <f>SUM(O17:O33)</f>
        <v>0</v>
      </c>
      <c r="P34" s="64">
        <f>G34+0</f>
        <v>10000</v>
      </c>
      <c r="Q34" s="64">
        <f>P34-N34</f>
        <v>9384</v>
      </c>
    </row>
    <row r="35" spans="1:17" x14ac:dyDescent="0.25">
      <c r="A35" s="57"/>
      <c r="B35" s="57"/>
      <c r="C35" s="57"/>
      <c r="D35" s="57"/>
      <c r="E35" s="89" t="s">
        <v>518</v>
      </c>
      <c r="F35" s="94"/>
      <c r="G35" s="90">
        <v>10000</v>
      </c>
      <c r="H35" s="91">
        <f t="shared" ref="H35:Q35" si="5">SUM(H34)</f>
        <v>287</v>
      </c>
      <c r="I35" s="91">
        <f t="shared" si="5"/>
        <v>304</v>
      </c>
      <c r="J35" s="92">
        <f t="shared" si="5"/>
        <v>0</v>
      </c>
      <c r="K35" s="92">
        <f t="shared" si="5"/>
        <v>591</v>
      </c>
      <c r="L35" s="92">
        <f t="shared" si="5"/>
        <v>0</v>
      </c>
      <c r="M35" s="91">
        <f t="shared" si="5"/>
        <v>25</v>
      </c>
      <c r="N35" s="92">
        <f t="shared" si="5"/>
        <v>616</v>
      </c>
      <c r="O35" s="92">
        <f t="shared" si="5"/>
        <v>0</v>
      </c>
      <c r="P35" s="92">
        <f t="shared" si="5"/>
        <v>10000</v>
      </c>
      <c r="Q35" s="88">
        <f t="shared" si="5"/>
        <v>9384</v>
      </c>
    </row>
    <row r="36" spans="1:17" x14ac:dyDescent="0.25">
      <c r="A36" s="57"/>
      <c r="B36" s="57"/>
      <c r="C36" s="57"/>
      <c r="D36" s="57"/>
      <c r="E36" s="57"/>
      <c r="F36" s="73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x14ac:dyDescent="0.25">
      <c r="A37" s="57"/>
      <c r="B37" s="57"/>
      <c r="C37" s="65"/>
      <c r="D37" s="57"/>
      <c r="E37" s="57"/>
      <c r="F37" s="73"/>
      <c r="G37" s="57"/>
      <c r="H37" s="57"/>
      <c r="I37" s="57"/>
      <c r="J37" s="57"/>
      <c r="K37" s="57"/>
      <c r="L37" s="57"/>
      <c r="M37" s="57"/>
      <c r="N37" s="57"/>
      <c r="O37" s="57"/>
      <c r="P37" s="66"/>
      <c r="Q37" s="66"/>
    </row>
    <row r="38" spans="1:17" x14ac:dyDescent="0.25">
      <c r="A38" s="61" t="s">
        <v>519</v>
      </c>
      <c r="B38" s="61"/>
      <c r="C38" s="61"/>
      <c r="D38" s="57"/>
      <c r="E38" s="57"/>
      <c r="F38" s="73"/>
      <c r="G38" s="57"/>
      <c r="H38" s="219" t="s">
        <v>0</v>
      </c>
      <c r="I38" s="219"/>
      <c r="J38" s="219"/>
      <c r="K38" s="219"/>
      <c r="L38" s="57"/>
      <c r="M38" s="57"/>
      <c r="N38" s="57"/>
      <c r="O38" s="57"/>
      <c r="P38" s="57"/>
      <c r="Q38" s="57"/>
    </row>
    <row r="39" spans="1:17" ht="48.75" x14ac:dyDescent="0.25">
      <c r="A39" s="85" t="s">
        <v>1</v>
      </c>
      <c r="B39" s="85" t="s">
        <v>2</v>
      </c>
      <c r="C39" s="85" t="s">
        <v>3</v>
      </c>
      <c r="D39" s="86" t="s">
        <v>5</v>
      </c>
      <c r="E39" s="86" t="s">
        <v>4</v>
      </c>
      <c r="F39" s="95" t="s">
        <v>744</v>
      </c>
      <c r="G39" s="86" t="s">
        <v>6</v>
      </c>
      <c r="H39" s="86" t="s">
        <v>7</v>
      </c>
      <c r="I39" s="86" t="s">
        <v>8</v>
      </c>
      <c r="J39" s="86" t="s">
        <v>9</v>
      </c>
      <c r="K39" s="86" t="s">
        <v>10</v>
      </c>
      <c r="L39" s="86" t="s">
        <v>11</v>
      </c>
      <c r="M39" s="86" t="s">
        <v>12</v>
      </c>
      <c r="N39" s="86" t="s">
        <v>13</v>
      </c>
      <c r="O39" s="86" t="s">
        <v>14</v>
      </c>
      <c r="P39" s="86" t="s">
        <v>15</v>
      </c>
      <c r="Q39" s="86" t="s">
        <v>16</v>
      </c>
    </row>
    <row r="40" spans="1:17" x14ac:dyDescent="0.25">
      <c r="A40" s="58">
        <v>17</v>
      </c>
      <c r="B40" s="58" t="s">
        <v>692</v>
      </c>
      <c r="C40" s="58" t="s">
        <v>694</v>
      </c>
      <c r="D40" s="58" t="s">
        <v>431</v>
      </c>
      <c r="E40" s="58" t="s">
        <v>643</v>
      </c>
      <c r="F40" s="93" t="s">
        <v>806</v>
      </c>
      <c r="G40" s="62">
        <v>10000</v>
      </c>
      <c r="H40" s="62">
        <v>287</v>
      </c>
      <c r="I40" s="62">
        <v>304</v>
      </c>
      <c r="J40" s="63">
        <f>SUM(J21:J39)</f>
        <v>0</v>
      </c>
      <c r="K40" s="64">
        <f>H40+I40</f>
        <v>591</v>
      </c>
      <c r="L40" s="63">
        <f>SUM(L21:L39)</f>
        <v>0</v>
      </c>
      <c r="M40" s="62">
        <v>25</v>
      </c>
      <c r="N40" s="64">
        <f>K40+M40</f>
        <v>616</v>
      </c>
      <c r="O40" s="63">
        <f>SUM(O21:O39)</f>
        <v>0</v>
      </c>
      <c r="P40" s="64">
        <f>G40+0</f>
        <v>10000</v>
      </c>
      <c r="Q40" s="64">
        <f>P40-N40</f>
        <v>9384</v>
      </c>
    </row>
    <row r="41" spans="1:17" x14ac:dyDescent="0.25">
      <c r="A41" s="57"/>
      <c r="B41" s="57"/>
      <c r="C41" s="57"/>
      <c r="D41" s="57"/>
      <c r="E41" s="89" t="s">
        <v>518</v>
      </c>
      <c r="F41" s="94"/>
      <c r="G41" s="90">
        <f t="shared" ref="G41:Q41" si="6">SUM(G40)</f>
        <v>10000</v>
      </c>
      <c r="H41" s="90">
        <f t="shared" si="6"/>
        <v>287</v>
      </c>
      <c r="I41" s="90">
        <f t="shared" si="6"/>
        <v>304</v>
      </c>
      <c r="J41" s="88">
        <f t="shared" si="6"/>
        <v>0</v>
      </c>
      <c r="K41" s="88">
        <f t="shared" si="6"/>
        <v>591</v>
      </c>
      <c r="L41" s="88">
        <f t="shared" si="6"/>
        <v>0</v>
      </c>
      <c r="M41" s="90">
        <f t="shared" si="6"/>
        <v>25</v>
      </c>
      <c r="N41" s="88">
        <f t="shared" si="6"/>
        <v>616</v>
      </c>
      <c r="O41" s="88">
        <f t="shared" si="6"/>
        <v>0</v>
      </c>
      <c r="P41" s="88">
        <f t="shared" si="6"/>
        <v>10000</v>
      </c>
      <c r="Q41" s="88">
        <f t="shared" si="6"/>
        <v>9384</v>
      </c>
    </row>
    <row r="42" spans="1:17" x14ac:dyDescent="0.25">
      <c r="A42" s="57"/>
      <c r="B42" s="57"/>
      <c r="C42" s="57"/>
      <c r="D42" s="57"/>
      <c r="E42" s="57"/>
      <c r="F42" s="73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x14ac:dyDescent="0.25">
      <c r="A43" s="57"/>
      <c r="B43" s="67" t="s">
        <v>695</v>
      </c>
      <c r="C43" s="67"/>
      <c r="D43" s="68"/>
      <c r="E43" s="69"/>
      <c r="F43" s="96"/>
      <c r="G43" s="70"/>
      <c r="H43" s="70"/>
      <c r="I43" s="70"/>
      <c r="J43" s="70"/>
      <c r="K43" s="71"/>
      <c r="L43" s="57"/>
      <c r="M43" s="57"/>
      <c r="N43" s="57"/>
      <c r="O43" s="57"/>
      <c r="P43" s="57"/>
      <c r="Q43" s="66"/>
    </row>
    <row r="44" spans="1:17" x14ac:dyDescent="0.25">
      <c r="A44" s="57"/>
      <c r="B44" s="67" t="s">
        <v>761</v>
      </c>
      <c r="C44" s="67"/>
      <c r="D44" s="68"/>
      <c r="E44" s="69"/>
      <c r="F44" s="96"/>
      <c r="G44" s="70"/>
      <c r="H44" s="70"/>
      <c r="I44" s="70"/>
      <c r="J44" s="70"/>
      <c r="K44" s="71"/>
      <c r="L44" s="72"/>
      <c r="M44" s="57"/>
      <c r="N44" s="57"/>
      <c r="O44" s="57"/>
      <c r="P44" s="57"/>
      <c r="Q44" s="72"/>
    </row>
    <row r="45" spans="1:17" x14ac:dyDescent="0.25">
      <c r="A45" s="57"/>
      <c r="B45" s="67"/>
      <c r="C45" s="67"/>
      <c r="D45" s="68"/>
      <c r="E45" s="69"/>
      <c r="F45" s="96"/>
      <c r="G45" s="69"/>
      <c r="H45" s="70"/>
      <c r="I45" s="70"/>
      <c r="J45" s="70"/>
      <c r="K45" s="71"/>
      <c r="L45" s="57"/>
      <c r="M45" s="57"/>
      <c r="N45" s="57"/>
      <c r="O45" s="57"/>
      <c r="P45" s="57"/>
      <c r="Q45" s="57"/>
    </row>
    <row r="46" spans="1:17" x14ac:dyDescent="0.25">
      <c r="A46" s="57"/>
      <c r="B46" s="67"/>
      <c r="C46" s="67"/>
      <c r="D46" s="68"/>
      <c r="E46" s="69"/>
      <c r="F46" s="96"/>
      <c r="G46" s="69"/>
      <c r="H46" s="70"/>
      <c r="I46" s="70"/>
      <c r="J46" s="70"/>
      <c r="K46" s="71"/>
      <c r="L46" s="57"/>
      <c r="M46" s="57"/>
      <c r="N46" s="57"/>
      <c r="O46" s="57"/>
      <c r="P46" s="57"/>
      <c r="Q46" s="66"/>
    </row>
    <row r="47" spans="1:17" x14ac:dyDescent="0.25">
      <c r="A47" s="57"/>
      <c r="B47" s="67"/>
      <c r="C47" s="73"/>
      <c r="D47" s="68"/>
      <c r="E47" s="70"/>
      <c r="F47" s="97"/>
      <c r="G47" s="69"/>
      <c r="H47" s="70"/>
      <c r="I47" s="71"/>
      <c r="J47" s="70"/>
      <c r="K47" s="71"/>
      <c r="L47" s="57"/>
      <c r="M47" s="57"/>
      <c r="N47" s="57"/>
      <c r="O47" s="57"/>
      <c r="P47" s="57"/>
      <c r="Q47" s="66"/>
    </row>
    <row r="48" spans="1:17" x14ac:dyDescent="0.25">
      <c r="A48" s="57"/>
      <c r="B48" s="74"/>
      <c r="C48" s="75"/>
      <c r="D48" s="76"/>
      <c r="E48" s="69"/>
      <c r="F48" s="96"/>
      <c r="G48" s="77"/>
      <c r="H48" s="70"/>
      <c r="I48" s="71"/>
      <c r="J48" s="70"/>
      <c r="K48" s="71"/>
      <c r="L48" s="57"/>
      <c r="M48" s="57"/>
      <c r="N48" s="57"/>
      <c r="O48" s="57"/>
      <c r="P48" s="57"/>
      <c r="Q48" s="57"/>
    </row>
    <row r="49" spans="1:17" x14ac:dyDescent="0.25">
      <c r="A49" s="57"/>
      <c r="B49" s="67"/>
      <c r="C49" s="73"/>
      <c r="D49" s="78"/>
      <c r="E49" s="69"/>
      <c r="F49" s="96"/>
      <c r="G49" s="79"/>
      <c r="H49" s="70"/>
      <c r="I49" s="71"/>
      <c r="J49" s="70"/>
      <c r="K49" s="71"/>
      <c r="L49" s="57"/>
      <c r="M49" s="57"/>
      <c r="N49" s="57"/>
      <c r="O49" s="57"/>
      <c r="P49" s="57"/>
      <c r="Q49" s="57"/>
    </row>
    <row r="50" spans="1:17" x14ac:dyDescent="0.25">
      <c r="A50" s="57"/>
      <c r="B50" s="74"/>
      <c r="C50" s="74"/>
      <c r="D50" s="76"/>
      <c r="E50" s="77"/>
      <c r="F50" s="98"/>
      <c r="G50" s="77"/>
      <c r="H50" s="80"/>
      <c r="I50" s="75"/>
      <c r="J50" s="71"/>
      <c r="K50" s="81"/>
      <c r="L50" s="57"/>
      <c r="M50" s="57"/>
      <c r="N50" s="57"/>
      <c r="O50" s="57"/>
      <c r="P50" s="57"/>
      <c r="Q50" s="66"/>
    </row>
    <row r="51" spans="1:17" x14ac:dyDescent="0.25">
      <c r="A51" s="57"/>
      <c r="B51" s="75"/>
      <c r="C51" s="75"/>
      <c r="D51" s="68"/>
      <c r="E51" s="70"/>
      <c r="F51" s="97"/>
      <c r="G51" s="70"/>
      <c r="H51" s="75"/>
      <c r="I51" s="75"/>
      <c r="J51" s="71"/>
      <c r="K51" s="81"/>
      <c r="L51" s="57"/>
      <c r="M51" s="57"/>
      <c r="N51" s="57"/>
      <c r="O51" s="57"/>
      <c r="P51" s="57"/>
      <c r="Q51" s="57"/>
    </row>
    <row r="52" spans="1:17" x14ac:dyDescent="0.25">
      <c r="A52" s="57"/>
      <c r="B52" s="82"/>
      <c r="C52" s="57"/>
      <c r="D52" s="76"/>
      <c r="E52" s="71"/>
      <c r="F52" s="97"/>
      <c r="G52" s="71"/>
      <c r="H52" s="71"/>
      <c r="I52" s="71"/>
      <c r="J52" s="83"/>
      <c r="K52" s="71"/>
      <c r="L52" s="57"/>
      <c r="M52" s="57"/>
      <c r="N52" s="57"/>
      <c r="O52" s="57"/>
      <c r="P52" s="57"/>
      <c r="Q52" s="57"/>
    </row>
    <row r="53" spans="1:17" x14ac:dyDescent="0.25">
      <c r="A53" s="57"/>
      <c r="B53" s="74"/>
      <c r="C53" s="57"/>
      <c r="D53" s="57"/>
      <c r="E53" s="74"/>
      <c r="F53" s="99"/>
      <c r="G53" s="57"/>
      <c r="H53" s="57"/>
      <c r="I53" s="57"/>
      <c r="J53" s="57"/>
      <c r="K53" s="84"/>
      <c r="L53" s="57"/>
      <c r="M53" s="57"/>
      <c r="N53" s="57"/>
      <c r="O53" s="57"/>
      <c r="P53" s="57"/>
      <c r="Q53" s="57"/>
    </row>
    <row r="54" spans="1:17" x14ac:dyDescent="0.25">
      <c r="A54" s="6"/>
      <c r="B54" s="7"/>
      <c r="C54" s="6"/>
      <c r="D54" s="6"/>
      <c r="E54" s="7"/>
      <c r="F54" s="100"/>
      <c r="G54" s="7"/>
      <c r="H54" s="2"/>
      <c r="K54" s="8"/>
      <c r="L54" s="8"/>
      <c r="M54" s="8"/>
      <c r="N54" s="2"/>
      <c r="O54" s="2"/>
      <c r="P54" s="2"/>
      <c r="Q54" s="2"/>
    </row>
    <row r="55" spans="1:17" x14ac:dyDescent="0.25">
      <c r="A55" s="6"/>
      <c r="B55" s="4"/>
      <c r="C55" s="4"/>
      <c r="D55" s="4"/>
      <c r="E55" s="4"/>
      <c r="F55" s="100"/>
      <c r="G55" s="4"/>
      <c r="H55" s="6"/>
      <c r="I55" s="6"/>
      <c r="J55" s="6"/>
      <c r="K55" s="6"/>
      <c r="L55" s="6"/>
      <c r="M55" s="5"/>
      <c r="N55" s="5"/>
      <c r="O55" s="5"/>
      <c r="P55" s="5"/>
      <c r="Q55" s="5"/>
    </row>
    <row r="59" spans="1:17" x14ac:dyDescent="0.25">
      <c r="D59" s="3"/>
      <c r="E59" s="3"/>
      <c r="F59" s="101"/>
      <c r="G59" s="3"/>
      <c r="H59" s="3"/>
      <c r="I59" s="3"/>
      <c r="J59" s="3"/>
      <c r="K59" s="3"/>
      <c r="L59" s="3"/>
      <c r="M59" s="3"/>
      <c r="N59" s="3"/>
      <c r="O59" s="3"/>
    </row>
    <row r="67" spans="7:17" x14ac:dyDescent="0.25"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</sheetData>
  <mergeCells count="10">
    <mergeCell ref="H32:K32"/>
    <mergeCell ref="H38:K38"/>
    <mergeCell ref="G2:O2"/>
    <mergeCell ref="A5:Q5"/>
    <mergeCell ref="H11:K11"/>
    <mergeCell ref="A4:Q4"/>
    <mergeCell ref="A6:Q6"/>
    <mergeCell ref="A7:Q7"/>
    <mergeCell ref="A8:Q8"/>
    <mergeCell ref="A9:Q9"/>
  </mergeCells>
  <pageMargins left="0.25" right="0.25" top="0.75" bottom="0.75" header="0.3" footer="0.3"/>
  <pageSetup paperSize="5" scale="82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FIJA AGOSTO 2021  </vt:lpstr>
      <vt:lpstr>CONTRATADA AGOSTO 2021 </vt:lpstr>
      <vt:lpstr> TRAMITE DE PENSION AGOST. 2021</vt:lpstr>
      <vt:lpstr>'FIJA AGOSTO 2021  '!Print_Area</vt:lpstr>
      <vt:lpstr>'FIJA AGOSTO 2021  '!Print_Titles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2021-12-16T23:12:15Z</cp:lastPrinted>
  <dcterms:created xsi:type="dcterms:W3CDTF">2020-08-19T16:00:30Z</dcterms:created>
  <dcterms:modified xsi:type="dcterms:W3CDTF">2021-12-16T23:17:24Z</dcterms:modified>
</cp:coreProperties>
</file>