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3\"/>
    </mc:Choice>
  </mc:AlternateContent>
  <bookViews>
    <workbookView xWindow="120" yWindow="105" windowWidth="28515" windowHeight="12600"/>
  </bookViews>
  <sheets>
    <sheet name="BG-MARZ 23" sheetId="1" r:id="rId1"/>
  </sheets>
  <externalReferences>
    <externalReference r:id="rId2"/>
  </externalReferences>
  <definedNames>
    <definedName name="_xlnm.Print_Area" localSheetId="0">'BG-MARZ 23'!$A$1:$F$78</definedName>
  </definedNames>
  <calcPr calcId="162913"/>
</workbook>
</file>

<file path=xl/calcChain.xml><?xml version="1.0" encoding="utf-8"?>
<calcChain xmlns="http://schemas.openxmlformats.org/spreadsheetml/2006/main">
  <c r="E68" i="1" l="1"/>
  <c r="E58" i="1"/>
  <c r="E52" i="1"/>
  <c r="E35" i="1"/>
  <c r="E44" i="1" s="1"/>
  <c r="E60" i="1" s="1"/>
  <c r="E70" i="1" s="1"/>
  <c r="E27" i="1"/>
  <c r="E13" i="1"/>
  <c r="E17" i="1" s="1"/>
  <c r="E29" i="1" s="1"/>
  <c r="E72" i="1" l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<sst xmlns="http://schemas.openxmlformats.org/spreadsheetml/2006/main" count="74" uniqueCount="71">
  <si>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</si>
  <si>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</si>
  <si>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AL 31 DE MARZO 2023</t>
  </si>
  <si>
    <t>VALORES RD$</t>
  </si>
  <si>
    <t xml:space="preserve">Activos </t>
  </si>
  <si>
    <t>Activos Corrientes</t>
  </si>
  <si>
    <t>Disponiblidades en Caja y Bancos</t>
  </si>
  <si>
    <t>(Nota 8)</t>
  </si>
  <si>
    <t>Cuentas y Documentos por Cobrar Corto Plazo</t>
  </si>
  <si>
    <t>(Nota 9)</t>
  </si>
  <si>
    <t>Inventario de Consumo</t>
  </si>
  <si>
    <t>(Nota 10)</t>
  </si>
  <si>
    <t>Gastos Pagados por Anticipado</t>
  </si>
  <si>
    <t>Total Activos Corrientes</t>
  </si>
  <si>
    <t>Activos no Corrientes</t>
  </si>
  <si>
    <t>Cuentas por Cobrar a Largo Plazo</t>
  </si>
  <si>
    <t>(Nota 13)</t>
  </si>
  <si>
    <t>Bienes de Uso Neto</t>
  </si>
  <si>
    <t>(Nota 14)</t>
  </si>
  <si>
    <t>Depreciacion Acumulada</t>
  </si>
  <si>
    <t>(Nota 15)</t>
  </si>
  <si>
    <t>Otros Activos Financieros</t>
  </si>
  <si>
    <t>(Nota 16)</t>
  </si>
  <si>
    <t>Propiedad, Planta y Equipo Neto</t>
  </si>
  <si>
    <t>(Nota 17)</t>
  </si>
  <si>
    <t>Activos Intangibles</t>
  </si>
  <si>
    <t>(Nota 18)</t>
  </si>
  <si>
    <t>Otros Activos no Financieros</t>
  </si>
  <si>
    <t>Total Activos no Corrientes</t>
  </si>
  <si>
    <t>Total Activos</t>
  </si>
  <si>
    <t>Pasivos</t>
  </si>
  <si>
    <t>Pasivos Corrientes</t>
  </si>
  <si>
    <t>Cuentas por Pagar a Corto Plazo:</t>
  </si>
  <si>
    <t>(Nota 20)</t>
  </si>
  <si>
    <t>Cuentas por Pagar a Proveedores</t>
  </si>
  <si>
    <t>Cuentas por Pagar Notarizaciones y Gastos de Representacion</t>
  </si>
  <si>
    <t>Cuentas por Pagar Devoluciones</t>
  </si>
  <si>
    <t>Provisiones a Corto Plazo</t>
  </si>
  <si>
    <t>Beneficios a Empleados a Corto Plazo</t>
  </si>
  <si>
    <t>Pensiones</t>
  </si>
  <si>
    <t>Otros Pasivos Corrientes</t>
  </si>
  <si>
    <t>Prestaciones Laborales por pagar</t>
  </si>
  <si>
    <t>Viatico  Por Pagar</t>
  </si>
  <si>
    <t>Total Cuentas por Pagar a Corto Plazo</t>
  </si>
  <si>
    <t>Pasivos no Corrientes</t>
  </si>
  <si>
    <t>(Nota 21)</t>
  </si>
  <si>
    <t>Cuentas por Pagar a Largo Plazo:</t>
  </si>
  <si>
    <t>Cuentas por Pagar Notarizaciones</t>
  </si>
  <si>
    <t>Cuentas por Pagar Honorarios</t>
  </si>
  <si>
    <t>Total Cuentas por Pagar a Largo Plazo</t>
  </si>
  <si>
    <t>Cuentas por Pagar a Largo Plazo</t>
  </si>
  <si>
    <t>(Nota 27)</t>
  </si>
  <si>
    <t>Provisiones a Largo Plazo</t>
  </si>
  <si>
    <t>(Nota 28)</t>
  </si>
  <si>
    <t>Beneficios a Empleados a Largo Plazo</t>
  </si>
  <si>
    <t>(Nota 29)</t>
  </si>
  <si>
    <t>Otros Pasivos no Corrientes</t>
  </si>
  <si>
    <t>Total Pasivos</t>
  </si>
  <si>
    <t xml:space="preserve">Activos Netos/Patrimonio </t>
  </si>
  <si>
    <t>Patrimonio Institucional</t>
  </si>
  <si>
    <t>Reservas</t>
  </si>
  <si>
    <t>Resultados Positivos (ahorro)/negativo (desahorro)</t>
  </si>
  <si>
    <t>Resultado Acumulado</t>
  </si>
  <si>
    <t>Total Patrimonio</t>
  </si>
  <si>
    <t>Total Pasivos y patrimonio</t>
  </si>
  <si>
    <t xml:space="preserve">       Preparado Por:</t>
  </si>
  <si>
    <t xml:space="preserve">Revisado Por: 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</si>
  <si>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</si>
  <si>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>Lic. Franciso De Leon</t>
  </si>
  <si>
    <t>Tecnico de Contabilidad</t>
  </si>
  <si>
    <t xml:space="preserve">     Director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</si>
</sst>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1C0A]* #,##0.00_ ;_-[$RD$-1C0A]* \-#,##0.00\ ;_-[$RD$-1C0A]* &quot;-&quot;??_ ;_-@_ 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3" fillId="2" borderId="0" xfId="1" applyFont="1" applyFill="1" applyBorder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164" fontId="5" fillId="2" borderId="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left" indent="3"/>
    </xf>
    <xf numFmtId="43" fontId="5" fillId="2" borderId="0" xfId="1" applyFont="1" applyFill="1" applyBorder="1" applyAlignment="1">
      <alignment horizontal="right"/>
    </xf>
    <xf numFmtId="4" fontId="3" fillId="2" borderId="0" xfId="0" applyNumberFormat="1" applyFont="1" applyFill="1"/>
    <xf numFmtId="4" fontId="6" fillId="2" borderId="2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3" fontId="5" fillId="2" borderId="0" xfId="1" applyFont="1" applyFill="1" applyBorder="1" applyAlignment="1"/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3" fontId="5" fillId="2" borderId="0" xfId="0" applyNumberFormat="1" applyFont="1" applyFill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left" indent="5"/>
    </xf>
    <xf numFmtId="0" fontId="5" fillId="2" borderId="0" xfId="0" applyFont="1" applyFill="1" applyAlignment="1">
      <alignment horizontal="left" indent="5"/>
    </xf>
    <xf numFmtId="43" fontId="5" fillId="2" borderId="0" xfId="1" applyFont="1" applyFill="1" applyBorder="1" applyAlignment="1">
      <alignment horizontal="right" indent="1"/>
    </xf>
    <xf numFmtId="43" fontId="5" fillId="2" borderId="0" xfId="1" applyFont="1" applyFill="1" applyBorder="1" applyAlignment="1">
      <alignment horizontal="left" indent="5"/>
    </xf>
    <xf numFmtId="4" fontId="5" fillId="2" borderId="0" xfId="1" applyNumberFormat="1" applyFont="1" applyFill="1" applyBorder="1" applyAlignment="1">
      <alignment horizontal="left" indent="1"/>
    </xf>
    <xf numFmtId="43" fontId="3" fillId="2" borderId="0" xfId="0" applyNumberFormat="1" applyFont="1" applyFill="1"/>
    <xf numFmtId="4" fontId="5" fillId="2" borderId="0" xfId="1" applyNumberFormat="1" applyFont="1" applyFill="1" applyBorder="1" applyAlignment="1"/>
    <xf numFmtId="43" fontId="5" fillId="2" borderId="0" xfId="0" applyNumberFormat="1" applyFont="1" applyFill="1" applyAlignment="1">
      <alignment horizontal="left" indent="3"/>
    </xf>
    <xf numFmtId="0" fontId="5" fillId="2" borderId="0" xfId="0" applyFont="1" applyFill="1" applyAlignment="1">
      <alignment horizontal="left" indent="3"/>
    </xf>
    <xf numFmtId="4" fontId="6" fillId="2" borderId="2" xfId="1" applyNumberFormat="1" applyFont="1" applyFill="1" applyBorder="1" applyAlignment="1"/>
    <xf numFmtId="4" fontId="5" fillId="2" borderId="0" xfId="0" applyNumberFormat="1" applyFont="1" applyFill="1" applyAlignment="1">
      <alignment horizontal="left" indent="3"/>
    </xf>
    <xf numFmtId="4" fontId="5" fillId="2" borderId="0" xfId="0" applyNumberFormat="1" applyFont="1" applyFill="1" applyAlignment="1">
      <alignment horizontal="left" indent="1"/>
    </xf>
    <xf numFmtId="166" fontId="5" fillId="2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9" fillId="2" borderId="0" xfId="0" applyNumberFormat="1" applyFont="1" applyFill="1"/>
    <xf numFmtId="4" fontId="5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6" fillId="2" borderId="3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4" fontId="8" fillId="2" borderId="0" xfId="1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86955BF7-874E-46E3-9B68-502DAA2277F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74EF2D73-00AD-476B-9277-FA62B1F43F2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F95D381A-3623-4440-94EC-28BC55A9DD0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8C056362-557E-4CBF-BABE-4B75974A310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2BEE5163-55E3-48B3-AA39-B42FF6F2201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E9C63329-A79D-4EAA-BC0E-00871F5E75B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997A2448-1CC4-47AE-8F86-0888FAE538F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EBE21FD0-752C-41AC-9F79-2A752ADE223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7F2D715-22B2-43DB-9186-7CB767028FF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D812913F-B64C-44D8-A2D8-4D86F12AB35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C04FD00E-E107-4572-B854-D5B2823C8FE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960CC02F-2417-448F-98B7-EC099668DE3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C0A4A9D1-EEB7-4C12-BF53-90649E1E902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67CDDDAA-65C9-4B98-A7BB-BEFEF3F0F86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B55C0CEC-5C74-463F-A50C-9EAF2C5A4BB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6B9F9DC9-2CF1-4DF2-A01C-013D75DC504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1F5FE4B1-2203-498E-9ECD-C6DE1659F99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7AB98313-13A8-4B90-AEFB-CAD28B5BF8C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5BB8DB58-C33A-464D-AD4D-27AAA90EF51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735BDCB3-94B5-4811-B392-37EF634ECE1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3C2CA54C-01C0-46D7-9916-EE1E73B8E14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F8D2D57-00AF-4265-86BB-1541918D308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F5C14057-5AE6-436E-8E6E-2D47E0F1837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CEF80B3D-7137-4AF9-B072-182DBE61249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3D4C87E6-3D05-478C-AF53-3A3370C1781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A0E07951-54A0-480D-960C-3B5665690C1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3EB364AD-7AD9-44A1-92ED-768370BE2E3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A1FA01FD-D1E6-43F7-8641-D5A2FF45ED4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E3E543BD-4475-4140-93A8-858AC7064B0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E1E87C71-66BC-419C-A76F-4BCF2AEB821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776D835B-1413-4105-99D5-DE3871DC121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36446D4C-AFE7-4240-BD0A-7CC1C65E311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D344BB23-DB73-4D38-8A41-EA13DC09CE9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D26D4D7B-D114-45FE-AAF9-61B0D980460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446EB2E3-7357-4F46-B513-B1AAF427E24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6224995C-AD2D-42AA-BF6D-9D5E30CE00D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9188EB85-0FF0-4695-A988-FE1E1423530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9F1DCAB1-088E-47DD-BA2C-F56200E674F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950362BB-8302-4243-B7F0-BA2E816F9CA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9BE461D5-3061-44C3-8D94-0BA9DE4716D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6DB16A4D-A61A-48D5-AC44-6DF92896213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33CF449D-8FE8-4538-BDD0-A0CFA0B3EB9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D1046A9F-268E-4945-B3BA-086224C0ACE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CD9B3A13-C283-4E0E-A0A7-C8A986AF3C5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D71B15D8-7CA0-4781-94FA-3FB98B4D13A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92A18487-D014-41BE-A459-6B3C2E4907D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9F52350E-B0C2-4ACF-8216-B63344707EC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3B67D93E-E7BF-448F-B0E0-863ADE62F31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95C97519-B6A4-4CA6-ADC5-45C9FAACE5D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218838D1-F9A7-40A2-A158-908B5FE083E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7E6905C7-3846-4904-B3C4-368CA8E4A64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8109FDD9-0076-4322-8DE3-F85DB14A237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E4B8E33E-92A7-4F54-A2EC-B2CE6FA091A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7CD756CE-3A6C-4B80-AFE4-21738007907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63EE58F5-0BDE-4F32-939B-721E7C04D52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70037E33-A019-4F6A-A560-0D23CB948CB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67F6A9D-EA0C-42A9-BC56-3276A3E5185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804F4CA2-781D-475E-9CBF-42611EC69FF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C8B98022-8A31-4872-9A8A-7E6F75CE6F4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8B6D55D1-843C-4BB4-8F05-FE41D74987A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BAECF815-5726-46D3-9D60-0C092F85357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3B5FB2A8-7EC7-4465-A992-1FB92E0121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DBBB673E-355B-4C70-99DE-898322430F3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39027F6D-38B5-4A40-A610-AB72988A659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5C5B2EBA-F0A7-425A-B12A-84DCD0D5B1F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E2CA14A0-FFF8-4FDA-947E-93AC5469AF4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72A07164-D914-406D-98E2-69ABB87FEEB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BF9202B6-E8FB-4920-9A4F-E076890D7CB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8B8AF2C7-26E5-4ADC-9F89-D3BFF07EAA2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1A362796-8263-4C32-97E6-55C7AE66733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166E8640-3607-47E3-8505-BB90AAE67BF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F1B0AD10-C73F-4CFB-AC19-39A175354EC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DF1F00F0-4946-4929-B4CA-DB4E4290D43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FFA678C0-CC91-4260-9F30-EC9C5E55CF7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16A7893C-4C91-42AA-96F7-E550E11EC87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CC31A2B5-E6C2-49D9-AB49-948278B513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74F9EFA8-735A-4AC6-9AFF-6F266D1DB13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BA649529-E4EE-47C4-8636-B40B9FF487E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26DB6813-0FD3-4BD3-8123-62FA495610F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ADD44534-C2EB-4357-A346-4E3236FF810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DECF5DF-E5E3-4CB6-AF44-7B1F7EB8AEC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931B14DE-15B4-4B5D-95B3-0C060EACDE8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307BCAE1-0AFA-45FC-8A2C-087C00AC57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22E2357D-BBE7-4B4F-8B7E-AC2540F88D3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6CA7A0D4-4565-4CBC-A631-6B311809FEE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A3989546-C0A2-4FA0-917D-4E830F2F91E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3DB29B27-3B6D-497D-998B-94EDE2A5793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57CA9D85-465F-49F5-B87A-5601A6036A9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55C80D8-E0FE-4A73-B2E7-5EAEC8BFD30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6311DB6C-DD3C-4976-889A-46ABFCEEFB4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F9171AD8-AB5F-4D2A-94C0-71B0AD152D4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95D5E5A9-3483-468D-A42C-A89B3377F40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C7D386AD-9D06-440E-BA71-AE91D790744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43652C29-ED31-45F5-8CB5-0873D2EBF23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F7C9F2C1-77F7-4BB7-AD78-E272D2A9637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EBF40A23-898B-4590-B8AE-1A4D338FD8E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A6032B0E-E69F-4096-98D7-A33653E37C1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C4934A7E-6A3B-41B1-9140-6EBB96A1659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5BEDC92C-EA3D-4564-9279-13FB96DB288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62613E7D-0C9F-4DC6-BC9F-6951B3A2F49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82D0ED8D-A173-48F3-BDB7-C8174CA2A64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878FFD41-F711-42E4-9186-3B409CFAC98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33D5EFD7-7C54-4223-9D4F-89DB0725EE6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E0DDEA6F-DFE5-43F8-B140-9DAF0EF787A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85BE95BD-C329-4F79-BA98-524BFAFD8AA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59C58311-A6CF-4D70-8533-62DD77560E6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F800BCF6-09BF-47CB-98E6-CF7163D031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422A0A0-12DA-4B9C-AFCB-C03E60790B5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9579EDDE-3CD3-4E49-AFEA-78CD95CFB7E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5C870FCE-7183-4CA7-B586-3BB3E6181E9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1E2EE39-6FEF-4CFD-87B9-231DD2768EA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DE2B3EF3-877D-410E-94F2-D21F349D754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90A88241-49EB-40EA-854E-E260ED2C413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FE972285-C3C7-482A-97DA-951067FCC34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40304082-A110-411E-8884-7682B601B6F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42C9369C-3EF7-4F70-8BD9-A9C0DE940E2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FBFC396F-A37A-4C4F-804B-EDCBD64A0E6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55123CD3-0CC2-4BFD-9274-1293405A546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71CC8839-4B56-495D-B309-239AFF41B4D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E2B61244-09AC-4C63-9148-CB03E519FE2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1551CEC1-8F3B-4715-9AC2-C6B62D4FD47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F3FB640E-21DE-4468-9741-A5593E75C6D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B01369E3-613C-49EA-B91E-1AC6FAD6455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8194D1F8-2FC7-4CA1-938A-535C81F6C14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9AB951BF-6C69-41D2-9ED2-1EB23F70D11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2020B0E9-EE0E-432A-B2C3-D347828D3DA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8EF84BAD-8936-47B5-994D-4E2D320CA02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2BF0D20B-1534-4E16-91F8-C0A70063D50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4586AE65-0A46-4E4B-B6C6-2A4C51E6EB6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71145AD6-2468-4338-BD03-621087BF5AC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98448435-57BC-435E-BF36-8B0F414D097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D6C3D3C2-3A33-4668-8D01-788931F05E1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D8973608-6F3F-4067-911F-3C3D0A38BED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7AF7FC83-9A40-48D4-B4EC-8D1D01A98FA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D51139A4-A88C-480E-B548-3D9D60F7344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6FDA8183-5F37-4AE1-967F-9D55C87C99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415E6A20-251E-4AB2-A8C1-038B128B140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97129394-96F5-4C16-A357-620A3351AC6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E12ABBC8-CB2D-4C6B-B8FA-B4FD60BEC2B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876C44A5-B4C1-4ACC-8D5B-7395650FEB0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68845E48-27CD-435B-A309-DA9790445D9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5D509943-2BCE-4C26-8811-F7106BA144A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D9A79491-661A-4125-8BC9-02272E1D1EE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1B4416D7-38B5-48FF-B1B9-EAFC4FA26FD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4D59F57B-7B83-4903-A742-06B93B6A995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F5C098A6-85F3-403D-9F53-85F199EE72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14F64480-40B4-4ACB-AE23-4F6682E282D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DD48E68C-FBA6-422B-9D44-510D088D038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21F9E909-21BC-4B2B-B24C-F151BB306EE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445269CD-AF5D-4050-AF3A-38977EB08DC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5C409F93-9A1B-470D-BDFC-B6877952F20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AB64639C-C352-4BC1-A123-F3167012683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C0C6D2F7-E828-4CD7-96C2-1199CFCB25A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A9121FB6-1C11-402E-909D-758BD137DCD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6201B97E-CE09-4041-A158-643F5A37F6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B137AE05-BB30-476B-88F1-7B758E57A06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1FAAEEB3-1C5D-45BF-BCB2-1543B094C7B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7B11AC70-D962-478D-9E88-F91CAC36BE6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81189FF6-BD85-4D54-8E65-0B158089FAD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7B2475FA-2F23-495A-B390-51869870064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ABF50640-B4E8-4C53-AB26-B7EE8A0EFD0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7AA496AB-AB97-4C9D-AEF0-C3502D91A85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1140E49A-7E92-4262-B8B3-986635638A2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3ABD92AA-F6E5-4B42-BE2F-B3EA0FBC9F7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236E8CC2-E2C8-44D4-8AC2-B09A15C349D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4B3629B8-8396-4614-A0F4-C76801FB051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26AD5A74-DEB1-495A-958C-7BD285582D5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F89D8851-763F-42AD-92E3-079389266AD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A906B92A-5AA8-4310-B9C2-2F251553166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AFDAFE19-52F0-4817-AB97-1A889F07A0C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7A27E927-B32B-421B-A85A-0CD555CDE6F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82906405-4A4B-4049-A354-37D43CB3686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10393B8D-054D-48B4-B45B-AE97641A026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A3A87CFA-7AF2-459A-AA29-96C8854BBB2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D9A1D40D-4EF9-4267-B17A-F9119A0B1E2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A6204A94-E819-4659-B150-D7DFDAC8046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6D45BC6D-6A3F-445A-8654-13FFD715A91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78C17A20-EC75-44AC-B7A8-1F3CC4C24156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8B9639E7-B1BE-438B-A4CC-3B0480E6135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C54EC20A-7131-4628-8082-61581A506D3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B132BA15-FC4C-479D-B30C-7B3965DEEF9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FB1E3673-802C-48A2-80F2-0ABBD96EF84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BDCC5B76-67FE-4DCC-BB8E-1B3A6AED9B2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93DBCC66-35A3-4644-903B-BF503174736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19F5E2F2-78F6-44CB-A884-8CC40094F1B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EFC344FE-E911-441B-91ED-89DB8DB3D4F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7D674803-01D7-48F7-B3FA-A76DC943503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1B4401CC-55C8-4602-916A-984A2CACD6C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FDCE9A8-934C-42CD-92A5-DC9D2DEB21D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63BA0D0E-BAAD-4113-A66C-11429855D71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2A8D82AD-09B9-4FC1-9A92-16C495E43A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9CD8740-0477-46FC-85C1-F83EC69CD7C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54937EA9-6A06-4901-92C9-CC7960EE29D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F8862358-E76D-447F-AA10-F394930DFCE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65032864-3B92-4BAD-B2D7-B40ABE60F28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6A5FEC5C-5CF1-4540-B670-393CC94CC86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E38A4B60-C493-483C-A19C-ACA63B8E1DD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479A20EA-DE11-479A-82B6-BFDBD86AAC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2E915F45-34C2-4DC6-A011-E0C9BA302AA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CC2146DB-6C37-4F4F-B769-2E325E2BEE8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60784068-9216-4020-9D49-671DA8D631A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660B128A-2845-4479-A983-EE728F451B3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3DCE3274-EEC1-4C7E-BE2F-60BCFBFDFC1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7F6351DC-5B62-40B7-BC7F-DD315E8A488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4C25B921-6BDF-4D5C-9EE6-230D52E88C0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69EEC85B-B6BB-412C-A410-6F30D5B105F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570F2D88-B9E2-4E68-8362-B8B8D8F4224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645CB2F7-4CE5-405E-A5F7-5F8CE56C33F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E7FCA2A5-6B46-44E8-B88A-0B5CBEEB2C8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FF1505B2-4106-40AE-B788-59E22B33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dhira%20Neuman/Downloads/1%20ESTADOS%20FINANCIEROS%202023%20COMPARATIVOS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-ENE 23 "/>
      <sheetName val="BG-FEB 23  "/>
      <sheetName val="BG-MARZ 23"/>
      <sheetName val="COMPARATIVO"/>
      <sheetName val="ANEXOS DE INGRESOS"/>
    </sheetNames>
    <sheetDataSet>
      <sheetData sheetId="0"/>
      <sheetData sheetId="1"/>
      <sheetData sheetId="2"/>
      <sheetData sheetId="3"/>
      <sheetData sheetId="4">
        <row r="18">
          <cell r="C18">
            <v>89565540.270000011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abSelected="1" zoomScale="80" zoomScaleNormal="80" workbookViewId="0">
      <selection activeCell="G48" sqref="G48"/>
    </sheetView>
  </sheetViews>
  <sheetFormatPr baseColWidth="10" defaultColWidth="11.42578125" defaultRowHeight="15.75" x14ac:dyDescent="0.25"/>
  <cols>
    <col min="1" max="1" width="19.7109375" style="2" customWidth="1"/>
    <col min="2" max="2" width="38.85546875" style="2" customWidth="1"/>
    <col min="3" max="3" width="4" style="2" customWidth="1"/>
    <col min="4" max="4" width="36.140625" style="2" customWidth="1"/>
    <col min="5" max="5" width="37" style="2" customWidth="1"/>
    <col min="6" max="6" width="30.140625" style="2" bestFit="1" customWidth="1"/>
    <col min="7" max="7" width="20.28515625" style="1" customWidth="1"/>
    <col min="8" max="8" width="17.140625" style="2" bestFit="1" customWidth="1"/>
    <col min="9" max="9" width="25.28515625" style="1" bestFit="1" customWidth="1"/>
    <col min="10" max="10" width="17" style="2" customWidth="1"/>
    <col min="11" max="11" width="11.42578125" style="2"/>
    <col min="12" max="12" width="16.85546875" style="2" bestFit="1" customWidth="1"/>
    <col min="13" max="13" width="14.42578125" style="2" customWidth="1"/>
    <col min="14" max="14" width="13" style="2" bestFit="1" customWidth="1"/>
    <col min="15" max="15" width="14.140625" style="2" bestFit="1" customWidth="1"/>
    <col min="16" max="25" width="11.42578125" style="2"/>
    <col min="26" max="16384" width="11.42578125" style="47"/>
  </cols>
  <sheetData>
    <row r="4" spans="1:10" ht="25.5" x14ac:dyDescent="0.35">
      <c r="A4" s="48" t="s">
        <v>0</v>
      </c>
      <c r="B4" s="48"/>
      <c r="C4" s="48"/>
      <c r="D4" s="48"/>
      <c r="E4" s="48"/>
      <c r="F4" s="48"/>
    </row>
    <row r="5" spans="1:10" ht="20.25" x14ac:dyDescent="0.3">
      <c r="A5" s="49" t="s">
        <v>1</v>
      </c>
      <c r="B5" s="49"/>
      <c r="C5" s="49"/>
      <c r="D5" s="49"/>
      <c r="E5" s="49"/>
      <c r="F5" s="49"/>
    </row>
    <row r="6" spans="1:10" ht="20.25" x14ac:dyDescent="0.3">
      <c r="A6" s="49" t="s">
        <v>2</v>
      </c>
      <c r="B6" s="49"/>
      <c r="C6" s="49"/>
      <c r="D6" s="49"/>
      <c r="E6" s="49"/>
      <c r="F6" s="49"/>
    </row>
    <row r="7" spans="1:10" ht="20.25" x14ac:dyDescent="0.3">
      <c r="A7" s="49" t="s">
        <v>3</v>
      </c>
      <c r="B7" s="49"/>
      <c r="C7" s="49"/>
      <c r="D7" s="49"/>
      <c r="E7" s="49"/>
      <c r="F7" s="49"/>
    </row>
    <row r="8" spans="1:10" ht="23.25" x14ac:dyDescent="0.35">
      <c r="A8" s="3"/>
      <c r="B8" s="3"/>
      <c r="C8" s="3"/>
      <c r="D8" s="4"/>
      <c r="E8" s="3"/>
      <c r="F8" s="3"/>
    </row>
    <row r="9" spans="1:10" ht="23.25" x14ac:dyDescent="0.35">
      <c r="A9" s="3"/>
      <c r="B9" s="3"/>
      <c r="C9" s="3"/>
      <c r="D9" s="4"/>
      <c r="E9" s="5">
        <v>45016</v>
      </c>
      <c r="F9" s="3"/>
    </row>
    <row r="10" spans="1:10" ht="23.25" x14ac:dyDescent="0.35">
      <c r="A10" s="3"/>
      <c r="B10" s="6" t="s">
        <v>4</v>
      </c>
      <c r="C10" s="6"/>
      <c r="D10" s="3"/>
      <c r="E10" s="3"/>
      <c r="F10" s="3"/>
    </row>
    <row r="11" spans="1:10" ht="12" customHeight="1" x14ac:dyDescent="0.35">
      <c r="A11" s="3"/>
      <c r="B11" s="6"/>
      <c r="C11" s="6"/>
      <c r="D11" s="3"/>
      <c r="E11" s="3"/>
      <c r="F11" s="3"/>
    </row>
    <row r="12" spans="1:10" ht="23.25" x14ac:dyDescent="0.35">
      <c r="A12" s="3"/>
      <c r="B12" s="6" t="s">
        <v>5</v>
      </c>
      <c r="C12" s="6"/>
      <c r="D12" s="3"/>
      <c r="E12" s="7"/>
      <c r="F12" s="3"/>
    </row>
    <row r="13" spans="1:10" ht="23.25" x14ac:dyDescent="0.35">
      <c r="A13" s="3"/>
      <c r="B13" s="3" t="s">
        <v>6</v>
      </c>
      <c r="C13" s="6" t="s">
        <v>7</v>
      </c>
      <c r="D13" s="3"/>
      <c r="E13" s="8">
        <f>+'[1]ANEXOS DE INGRESOS'!C18</f>
        <v>89565540.270000011</v>
      </c>
      <c r="F13" s="9"/>
    </row>
    <row r="14" spans="1:10" ht="18.75" hidden="1" customHeight="1" x14ac:dyDescent="0.35">
      <c r="A14" s="3"/>
      <c r="B14" s="3" t="s">
        <v>8</v>
      </c>
      <c r="C14" s="6" t="s">
        <v>9</v>
      </c>
      <c r="D14" s="3"/>
      <c r="E14" s="8"/>
      <c r="F14" s="9"/>
    </row>
    <row r="15" spans="1:10" ht="23.25" x14ac:dyDescent="0.35">
      <c r="A15" s="3"/>
      <c r="B15" s="3" t="s">
        <v>10</v>
      </c>
      <c r="C15" s="6" t="s">
        <v>11</v>
      </c>
      <c r="D15" s="3"/>
      <c r="E15" s="8">
        <v>10924924.17</v>
      </c>
      <c r="F15" s="9"/>
    </row>
    <row r="16" spans="1:10" ht="23.25" x14ac:dyDescent="0.35">
      <c r="A16" s="3"/>
      <c r="B16" s="3" t="s">
        <v>12</v>
      </c>
      <c r="C16" s="3"/>
      <c r="D16" s="3"/>
      <c r="E16" s="8">
        <v>1539169.46</v>
      </c>
      <c r="F16" s="10"/>
      <c r="J16" s="11"/>
    </row>
    <row r="17" spans="1:14" ht="24" thickBot="1" x14ac:dyDescent="0.4">
      <c r="A17" s="3"/>
      <c r="B17" s="6" t="s">
        <v>13</v>
      </c>
      <c r="C17" s="3"/>
      <c r="D17" s="3"/>
      <c r="E17" s="12">
        <f>+E13+E15+E16</f>
        <v>102029633.90000001</v>
      </c>
      <c r="F17" s="9"/>
      <c r="J17" s="11"/>
      <c r="N17" s="11"/>
    </row>
    <row r="18" spans="1:14" ht="24" thickTop="1" x14ac:dyDescent="0.35">
      <c r="A18" s="3"/>
      <c r="B18" s="3"/>
      <c r="C18" s="3"/>
      <c r="D18" s="3"/>
      <c r="E18" s="8"/>
      <c r="F18" s="13"/>
      <c r="J18" s="11"/>
      <c r="N18" s="11"/>
    </row>
    <row r="19" spans="1:14" ht="23.25" x14ac:dyDescent="0.35">
      <c r="A19" s="3"/>
      <c r="B19" s="6" t="s">
        <v>14</v>
      </c>
      <c r="C19" s="6"/>
      <c r="D19" s="3"/>
      <c r="E19" s="8"/>
      <c r="F19" s="13"/>
      <c r="I19" s="14"/>
      <c r="J19" s="11"/>
      <c r="N19" s="11"/>
    </row>
    <row r="20" spans="1:14" ht="23.25" x14ac:dyDescent="0.35">
      <c r="A20" s="3"/>
      <c r="B20" s="3" t="s">
        <v>15</v>
      </c>
      <c r="C20" s="6" t="s">
        <v>16</v>
      </c>
      <c r="D20" s="3"/>
      <c r="E20" s="8">
        <v>907231453.96000004</v>
      </c>
      <c r="F20" s="15"/>
      <c r="I20" s="15"/>
      <c r="J20" s="11"/>
      <c r="N20" s="11"/>
    </row>
    <row r="21" spans="1:14" ht="23.25" x14ac:dyDescent="0.35">
      <c r="A21" s="3"/>
      <c r="B21" s="3" t="s">
        <v>17</v>
      </c>
      <c r="C21" s="6" t="s">
        <v>18</v>
      </c>
      <c r="D21" s="3"/>
      <c r="E21" s="8">
        <v>163663847.5</v>
      </c>
      <c r="F21" s="16"/>
      <c r="I21" s="10"/>
      <c r="J21" s="11"/>
      <c r="N21" s="11"/>
    </row>
    <row r="22" spans="1:14" ht="23.25" x14ac:dyDescent="0.35">
      <c r="A22" s="3"/>
      <c r="B22" s="3" t="s">
        <v>19</v>
      </c>
      <c r="C22" s="6" t="s">
        <v>20</v>
      </c>
      <c r="D22" s="3"/>
      <c r="E22" s="8">
        <v>-117268708.23999999</v>
      </c>
      <c r="F22" s="16"/>
      <c r="I22" s="10"/>
      <c r="J22" s="11"/>
      <c r="L22" s="11"/>
      <c r="N22" s="11"/>
    </row>
    <row r="23" spans="1:14" ht="18.75" hidden="1" customHeight="1" x14ac:dyDescent="0.35">
      <c r="A23" s="3"/>
      <c r="B23" s="3" t="s">
        <v>21</v>
      </c>
      <c r="C23" s="6" t="s">
        <v>22</v>
      </c>
      <c r="D23" s="3"/>
      <c r="E23" s="8"/>
      <c r="F23" s="17"/>
      <c r="J23" s="11"/>
      <c r="L23" s="11"/>
      <c r="N23" s="11"/>
    </row>
    <row r="24" spans="1:14" ht="18.75" hidden="1" customHeight="1" x14ac:dyDescent="0.35">
      <c r="A24" s="3"/>
      <c r="B24" s="3" t="s">
        <v>23</v>
      </c>
      <c r="C24" s="6" t="s">
        <v>24</v>
      </c>
      <c r="D24" s="3"/>
      <c r="E24" s="8"/>
      <c r="F24" s="17"/>
      <c r="J24" s="11"/>
      <c r="L24" s="11"/>
      <c r="N24" s="11"/>
    </row>
    <row r="25" spans="1:14" ht="23.25" x14ac:dyDescent="0.35">
      <c r="A25" s="3"/>
      <c r="B25" s="3" t="s">
        <v>25</v>
      </c>
      <c r="C25" s="6" t="s">
        <v>26</v>
      </c>
      <c r="D25" s="3"/>
      <c r="E25" s="18">
        <v>0</v>
      </c>
      <c r="F25" s="8"/>
      <c r="H25" s="1"/>
      <c r="J25" s="11"/>
      <c r="L25" s="11"/>
      <c r="N25" s="11"/>
    </row>
    <row r="26" spans="1:14" ht="18.75" hidden="1" customHeight="1" thickTop="1" x14ac:dyDescent="0.35">
      <c r="A26" s="3"/>
      <c r="B26" s="3" t="s">
        <v>27</v>
      </c>
      <c r="C26" s="3"/>
      <c r="D26" s="3"/>
      <c r="E26" s="8"/>
      <c r="F26" s="17"/>
      <c r="J26" s="11"/>
      <c r="L26" s="11"/>
      <c r="N26" s="11"/>
    </row>
    <row r="27" spans="1:14" ht="24" thickBot="1" x14ac:dyDescent="0.4">
      <c r="A27" s="3"/>
      <c r="B27" s="6" t="s">
        <v>28</v>
      </c>
      <c r="C27" s="3"/>
      <c r="D27" s="3"/>
      <c r="E27" s="12">
        <f>+E20+E21+E22+E25</f>
        <v>953626593.22000003</v>
      </c>
      <c r="F27" s="19"/>
      <c r="J27" s="11"/>
      <c r="L27" s="11"/>
      <c r="N27" s="11"/>
    </row>
    <row r="28" spans="1:14" ht="11.25" customHeight="1" thickTop="1" x14ac:dyDescent="0.35">
      <c r="A28" s="3"/>
      <c r="B28" s="6"/>
      <c r="C28" s="3"/>
      <c r="D28" s="3"/>
      <c r="E28" s="20"/>
      <c r="F28" s="21"/>
      <c r="J28" s="11"/>
      <c r="N28" s="11"/>
    </row>
    <row r="29" spans="1:14" ht="24" thickBot="1" x14ac:dyDescent="0.4">
      <c r="A29" s="3"/>
      <c r="B29" s="6" t="s">
        <v>29</v>
      </c>
      <c r="C29" s="3"/>
      <c r="D29" s="3"/>
      <c r="E29" s="12">
        <f>+E17+E27</f>
        <v>1055656227.12</v>
      </c>
      <c r="F29" s="22"/>
      <c r="J29" s="11"/>
      <c r="N29" s="11"/>
    </row>
    <row r="30" spans="1:14" ht="14.25" customHeight="1" thickTop="1" x14ac:dyDescent="0.35">
      <c r="A30" s="3"/>
      <c r="B30" s="3"/>
      <c r="C30" s="3"/>
      <c r="D30" s="3"/>
      <c r="E30" s="8"/>
      <c r="F30" s="21"/>
      <c r="J30" s="11"/>
      <c r="N30" s="11"/>
    </row>
    <row r="31" spans="1:14" ht="23.25" x14ac:dyDescent="0.35">
      <c r="A31" s="3"/>
      <c r="B31" s="6" t="s">
        <v>30</v>
      </c>
      <c r="C31" s="3"/>
      <c r="D31" s="3"/>
      <c r="E31" s="8"/>
      <c r="F31" s="21"/>
      <c r="J31" s="11"/>
      <c r="N31" s="11"/>
    </row>
    <row r="32" spans="1:14" ht="23.25" customHeight="1" x14ac:dyDescent="0.35">
      <c r="A32" s="3"/>
      <c r="B32" s="6"/>
      <c r="C32" s="3"/>
      <c r="D32" s="3"/>
      <c r="E32" s="8"/>
      <c r="F32" s="21"/>
      <c r="J32" s="11"/>
      <c r="N32" s="11"/>
    </row>
    <row r="33" spans="1:17" ht="23.25" x14ac:dyDescent="0.35">
      <c r="A33" s="3"/>
      <c r="B33" s="6" t="s">
        <v>31</v>
      </c>
      <c r="C33" s="6"/>
      <c r="D33" s="3"/>
      <c r="E33" s="8"/>
      <c r="F33" s="21"/>
      <c r="N33" s="11"/>
    </row>
    <row r="34" spans="1:17" ht="23.25" x14ac:dyDescent="0.35">
      <c r="A34" s="3"/>
      <c r="B34" s="6" t="s">
        <v>32</v>
      </c>
      <c r="C34" s="6" t="s">
        <v>33</v>
      </c>
      <c r="D34" s="3"/>
      <c r="E34" s="8"/>
      <c r="F34" s="21"/>
      <c r="J34" s="11"/>
      <c r="N34" s="11"/>
    </row>
    <row r="35" spans="1:17" ht="23.25" x14ac:dyDescent="0.35">
      <c r="A35" s="3"/>
      <c r="B35" s="3" t="s">
        <v>34</v>
      </c>
      <c r="C35" s="6"/>
      <c r="D35" s="3"/>
      <c r="E35" s="8">
        <f>21830942.73+160884.81</f>
        <v>21991827.539999999</v>
      </c>
      <c r="F35" s="13"/>
      <c r="H35" s="23"/>
    </row>
    <row r="36" spans="1:17" ht="23.25" x14ac:dyDescent="0.35">
      <c r="A36" s="3"/>
      <c r="B36" s="3" t="s">
        <v>35</v>
      </c>
      <c r="C36" s="6" t="s">
        <v>33</v>
      </c>
      <c r="D36" s="3"/>
      <c r="E36" s="8">
        <v>116000</v>
      </c>
      <c r="F36" s="13"/>
      <c r="N36" s="11"/>
      <c r="Q36" s="11"/>
    </row>
    <row r="37" spans="1:17" ht="18.75" hidden="1" customHeight="1" x14ac:dyDescent="0.35">
      <c r="A37" s="3"/>
      <c r="B37" s="3" t="s">
        <v>36</v>
      </c>
      <c r="C37" s="6"/>
      <c r="D37" s="3"/>
      <c r="E37" s="8"/>
      <c r="F37" s="21"/>
    </row>
    <row r="38" spans="1:17" ht="18.75" hidden="1" customHeight="1" x14ac:dyDescent="0.35">
      <c r="A38" s="3"/>
      <c r="B38" s="3" t="s">
        <v>37</v>
      </c>
      <c r="C38" s="6"/>
      <c r="D38" s="3"/>
      <c r="E38" s="8"/>
      <c r="F38" s="21"/>
      <c r="J38" s="11"/>
      <c r="O38" s="11"/>
    </row>
    <row r="39" spans="1:17" ht="18.75" hidden="1" customHeight="1" x14ac:dyDescent="0.35">
      <c r="A39" s="3"/>
      <c r="B39" s="3" t="s">
        <v>38</v>
      </c>
      <c r="C39" s="6"/>
      <c r="D39" s="3"/>
      <c r="E39" s="8"/>
      <c r="F39" s="21"/>
      <c r="J39" s="11"/>
      <c r="O39" s="11"/>
    </row>
    <row r="40" spans="1:17" ht="18.75" hidden="1" customHeight="1" x14ac:dyDescent="0.35">
      <c r="A40" s="3"/>
      <c r="B40" s="3" t="s">
        <v>39</v>
      </c>
      <c r="C40" s="6"/>
      <c r="D40" s="3"/>
      <c r="E40" s="8"/>
      <c r="F40" s="21"/>
      <c r="J40" s="11"/>
      <c r="O40" s="11"/>
    </row>
    <row r="41" spans="1:17" ht="18.75" hidden="1" customHeight="1" x14ac:dyDescent="0.35">
      <c r="A41" s="3"/>
      <c r="B41" s="3" t="s">
        <v>40</v>
      </c>
      <c r="C41" s="6"/>
      <c r="D41" s="3"/>
      <c r="E41" s="40"/>
      <c r="F41" s="21"/>
      <c r="J41" s="11"/>
      <c r="O41" s="11"/>
    </row>
    <row r="42" spans="1:17" ht="18.75" customHeight="1" x14ac:dyDescent="0.35">
      <c r="A42" s="3"/>
      <c r="B42" s="3" t="s">
        <v>41</v>
      </c>
      <c r="C42" s="6"/>
      <c r="D42" s="3"/>
      <c r="E42" s="40">
        <v>2639364.8200000003</v>
      </c>
      <c r="F42" s="24"/>
      <c r="J42" s="11"/>
      <c r="O42" s="11"/>
    </row>
    <row r="43" spans="1:17" ht="21.75" customHeight="1" x14ac:dyDescent="0.35">
      <c r="A43" s="3"/>
      <c r="B43" s="3" t="s">
        <v>42</v>
      </c>
      <c r="C43" s="6"/>
      <c r="D43" s="3"/>
      <c r="E43" s="40">
        <v>2400643.5</v>
      </c>
      <c r="F43" s="24"/>
      <c r="H43" s="11"/>
      <c r="J43" s="11"/>
      <c r="O43" s="11"/>
    </row>
    <row r="44" spans="1:17" ht="23.25" x14ac:dyDescent="0.35">
      <c r="A44" s="3"/>
      <c r="B44" s="6" t="s">
        <v>43</v>
      </c>
      <c r="C44" s="6"/>
      <c r="D44" s="3"/>
      <c r="E44" s="51">
        <f>SUM(E35:E43)</f>
        <v>27147835.859999999</v>
      </c>
      <c r="F44" s="22"/>
      <c r="J44" s="11"/>
      <c r="O44" s="11"/>
    </row>
    <row r="45" spans="1:17" ht="23.25" x14ac:dyDescent="0.35">
      <c r="A45" s="3"/>
      <c r="B45" s="3"/>
      <c r="C45" s="6"/>
      <c r="D45" s="3"/>
      <c r="E45" s="8"/>
      <c r="F45" s="21"/>
      <c r="J45" s="11"/>
      <c r="O45" s="11"/>
    </row>
    <row r="46" spans="1:17" ht="23.25" x14ac:dyDescent="0.35">
      <c r="A46" s="3"/>
      <c r="B46" s="6" t="s">
        <v>44</v>
      </c>
      <c r="C46" s="6" t="s">
        <v>45</v>
      </c>
      <c r="D46" s="3"/>
      <c r="E46" s="8"/>
      <c r="F46" s="21"/>
      <c r="O46" s="11"/>
    </row>
    <row r="47" spans="1:17" ht="23.25" x14ac:dyDescent="0.35">
      <c r="A47" s="3"/>
      <c r="B47" s="52" t="s">
        <v>46</v>
      </c>
      <c r="C47" s="6"/>
      <c r="D47" s="3"/>
      <c r="E47" s="8"/>
      <c r="F47" s="24"/>
      <c r="H47" s="11"/>
      <c r="J47" s="11"/>
    </row>
    <row r="48" spans="1:17" ht="23.25" x14ac:dyDescent="0.35">
      <c r="A48" s="3"/>
      <c r="B48" s="3" t="s">
        <v>34</v>
      </c>
      <c r="C48" s="6"/>
      <c r="D48" s="3"/>
      <c r="E48" s="8">
        <v>1460578.7199999997</v>
      </c>
      <c r="F48" s="25"/>
    </row>
    <row r="49" spans="1:12" s="2" customFormat="1" ht="18.75" hidden="1" customHeight="1" x14ac:dyDescent="0.35">
      <c r="A49" s="3"/>
      <c r="B49" s="3" t="s">
        <v>47</v>
      </c>
      <c r="C49" s="6"/>
      <c r="D49" s="3"/>
      <c r="E49" s="8"/>
      <c r="F49" s="26"/>
      <c r="G49" s="1"/>
      <c r="I49" s="1"/>
    </row>
    <row r="50" spans="1:12" s="2" customFormat="1" ht="18.75" customHeight="1" x14ac:dyDescent="0.35">
      <c r="A50" s="3"/>
      <c r="B50" s="3" t="s">
        <v>48</v>
      </c>
      <c r="C50" s="6"/>
      <c r="D50" s="3"/>
      <c r="E50" s="8">
        <v>25545000</v>
      </c>
      <c r="F50" s="25"/>
      <c r="G50" s="1"/>
      <c r="I50" s="1"/>
    </row>
    <row r="51" spans="1:12" s="2" customFormat="1" ht="23.25" x14ac:dyDescent="0.35">
      <c r="A51" s="3"/>
      <c r="B51" s="3" t="s">
        <v>36</v>
      </c>
      <c r="C51" s="6"/>
      <c r="D51" s="3"/>
      <c r="E51" s="53">
        <v>25034362.34</v>
      </c>
      <c r="F51" s="27"/>
      <c r="G51" s="1"/>
      <c r="H51" s="11"/>
      <c r="I51" s="1"/>
    </row>
    <row r="52" spans="1:12" s="2" customFormat="1" ht="23.25" customHeight="1" x14ac:dyDescent="0.35">
      <c r="A52" s="3"/>
      <c r="B52" s="52" t="s">
        <v>49</v>
      </c>
      <c r="C52" s="6"/>
      <c r="D52" s="3"/>
      <c r="E52" s="51">
        <f>+E48+E51+E50</f>
        <v>52039941.060000002</v>
      </c>
      <c r="F52" s="28"/>
      <c r="G52" s="1"/>
      <c r="H52" s="11"/>
      <c r="I52" s="1"/>
    </row>
    <row r="53" spans="1:12" s="2" customFormat="1" ht="23.25" hidden="1" x14ac:dyDescent="0.35">
      <c r="A53" s="3"/>
      <c r="B53" s="3"/>
      <c r="C53" s="6"/>
      <c r="D53" s="3"/>
      <c r="E53" s="8"/>
      <c r="F53" s="26"/>
      <c r="G53" s="1"/>
      <c r="I53" s="1"/>
    </row>
    <row r="54" spans="1:12" s="2" customFormat="1" ht="18.75" hidden="1" customHeight="1" thickBot="1" x14ac:dyDescent="0.4">
      <c r="A54" s="3"/>
      <c r="B54" s="3" t="s">
        <v>50</v>
      </c>
      <c r="C54" s="6" t="s">
        <v>51</v>
      </c>
      <c r="D54" s="3"/>
      <c r="E54" s="8">
        <v>0</v>
      </c>
      <c r="F54" s="26"/>
      <c r="G54" s="1"/>
      <c r="I54" s="1"/>
    </row>
    <row r="55" spans="1:12" s="2" customFormat="1" ht="18.75" hidden="1" customHeight="1" x14ac:dyDescent="0.35">
      <c r="A55" s="3"/>
      <c r="B55" s="3" t="s">
        <v>52</v>
      </c>
      <c r="C55" s="6" t="s">
        <v>53</v>
      </c>
      <c r="D55" s="3"/>
      <c r="E55" s="8">
        <v>0</v>
      </c>
      <c r="F55" s="26"/>
      <c r="G55" s="1"/>
      <c r="I55" s="1"/>
    </row>
    <row r="56" spans="1:12" s="2" customFormat="1" ht="18.75" hidden="1" customHeight="1" x14ac:dyDescent="0.35">
      <c r="A56" s="3"/>
      <c r="B56" s="3" t="s">
        <v>54</v>
      </c>
      <c r="C56" s="6" t="s">
        <v>55</v>
      </c>
      <c r="D56" s="3"/>
      <c r="E56" s="8">
        <v>0</v>
      </c>
      <c r="F56" s="26"/>
      <c r="G56" s="1"/>
      <c r="I56" s="1"/>
    </row>
    <row r="57" spans="1:12" s="2" customFormat="1" ht="18.75" hidden="1" customHeight="1" x14ac:dyDescent="0.35">
      <c r="A57" s="3"/>
      <c r="B57" s="3" t="s">
        <v>56</v>
      </c>
      <c r="C57" s="3"/>
      <c r="D57" s="3"/>
      <c r="E57" s="8">
        <v>0</v>
      </c>
      <c r="F57" s="26"/>
      <c r="G57" s="1"/>
      <c r="I57" s="1"/>
    </row>
    <row r="58" spans="1:12" s="2" customFormat="1" ht="18.75" hidden="1" customHeight="1" x14ac:dyDescent="0.35">
      <c r="A58" s="3"/>
      <c r="B58" s="3"/>
      <c r="C58" s="3"/>
      <c r="D58" s="3"/>
      <c r="E58" s="51">
        <f>SUM(E54:E57)</f>
        <v>0</v>
      </c>
      <c r="F58" s="26"/>
      <c r="G58" s="1"/>
      <c r="I58" s="1"/>
    </row>
    <row r="59" spans="1:12" s="2" customFormat="1" ht="23.25" x14ac:dyDescent="0.35">
      <c r="A59" s="3"/>
      <c r="B59" s="3"/>
      <c r="C59" s="3"/>
      <c r="D59" s="3"/>
      <c r="E59" s="8"/>
      <c r="F59" s="25"/>
      <c r="G59" s="1"/>
      <c r="I59" s="1"/>
    </row>
    <row r="60" spans="1:12" s="2" customFormat="1" ht="24" thickBot="1" x14ac:dyDescent="0.4">
      <c r="A60" s="3"/>
      <c r="B60" s="6" t="s">
        <v>57</v>
      </c>
      <c r="C60" s="3"/>
      <c r="D60" s="3"/>
      <c r="E60" s="12">
        <f>+E44+E52</f>
        <v>79187776.920000002</v>
      </c>
      <c r="F60" s="28"/>
      <c r="G60" s="1"/>
      <c r="H60" s="11"/>
      <c r="I60" s="1"/>
    </row>
    <row r="61" spans="1:12" s="2" customFormat="1" ht="21.75" customHeight="1" thickTop="1" x14ac:dyDescent="0.35">
      <c r="A61" s="3"/>
      <c r="B61" s="3"/>
      <c r="C61" s="6"/>
      <c r="D61" s="3"/>
      <c r="E61" s="8"/>
      <c r="F61" s="24"/>
      <c r="G61" s="1"/>
      <c r="I61" s="1"/>
    </row>
    <row r="62" spans="1:12" s="2" customFormat="1" ht="23.25" x14ac:dyDescent="0.35">
      <c r="A62" s="3"/>
      <c r="B62" s="6" t="s">
        <v>58</v>
      </c>
      <c r="C62" s="3"/>
      <c r="D62" s="3"/>
      <c r="E62" s="8"/>
      <c r="F62" s="24"/>
      <c r="G62" s="1"/>
      <c r="I62" s="1"/>
    </row>
    <row r="63" spans="1:12" s="2" customFormat="1" ht="23.25" x14ac:dyDescent="0.35">
      <c r="A63" s="3"/>
      <c r="B63" s="6"/>
      <c r="C63" s="3"/>
      <c r="D63" s="3"/>
      <c r="E63" s="29"/>
      <c r="F63" s="21"/>
      <c r="G63" s="1"/>
      <c r="H63" s="30"/>
      <c r="I63" s="1"/>
    </row>
    <row r="64" spans="1:12" s="2" customFormat="1" ht="23.25" x14ac:dyDescent="0.35">
      <c r="A64" s="3"/>
      <c r="B64" s="3" t="s">
        <v>59</v>
      </c>
      <c r="C64" s="3"/>
      <c r="D64" s="3"/>
      <c r="E64" s="31">
        <v>888795391.38999999</v>
      </c>
      <c r="F64" s="32"/>
      <c r="G64" s="1"/>
      <c r="H64" s="11"/>
      <c r="I64" s="1"/>
      <c r="L64" s="1"/>
    </row>
    <row r="65" spans="1:12" s="2" customFormat="1" ht="18.75" hidden="1" customHeight="1" thickTop="1" x14ac:dyDescent="0.35">
      <c r="A65" s="3"/>
      <c r="B65" s="3" t="s">
        <v>60</v>
      </c>
      <c r="C65" s="3"/>
      <c r="D65" s="3"/>
      <c r="E65" s="29"/>
      <c r="F65" s="33"/>
      <c r="G65" s="1"/>
      <c r="I65" s="1"/>
      <c r="L65" s="1"/>
    </row>
    <row r="66" spans="1:12" s="2" customFormat="1" ht="18.75" hidden="1" customHeight="1" thickTop="1" x14ac:dyDescent="0.35">
      <c r="A66" s="3"/>
      <c r="B66" s="3" t="s">
        <v>61</v>
      </c>
      <c r="C66" s="3"/>
      <c r="D66" s="3"/>
      <c r="E66" s="29"/>
      <c r="F66" s="33"/>
      <c r="G66" s="1"/>
      <c r="I66" s="1"/>
      <c r="L66" s="1"/>
    </row>
    <row r="67" spans="1:12" s="2" customFormat="1" ht="18.75" hidden="1" customHeight="1" thickBot="1" x14ac:dyDescent="0.4">
      <c r="A67" s="3"/>
      <c r="B67" s="3" t="s">
        <v>62</v>
      </c>
      <c r="C67" s="3"/>
      <c r="D67" s="3"/>
      <c r="E67" s="29"/>
      <c r="F67" s="33"/>
      <c r="G67" s="1"/>
      <c r="I67" s="1"/>
      <c r="L67" s="1"/>
    </row>
    <row r="68" spans="1:12" s="2" customFormat="1" ht="24" thickBot="1" x14ac:dyDescent="0.4">
      <c r="A68" s="3"/>
      <c r="B68" s="6" t="s">
        <v>63</v>
      </c>
      <c r="C68" s="6"/>
      <c r="D68" s="3"/>
      <c r="E68" s="34">
        <f>+E64</f>
        <v>888795391.38999999</v>
      </c>
      <c r="F68" s="32"/>
      <c r="G68" s="1"/>
      <c r="I68" s="1"/>
      <c r="L68" s="1"/>
    </row>
    <row r="69" spans="1:12" s="2" customFormat="1" ht="24" thickTop="1" x14ac:dyDescent="0.35">
      <c r="A69" s="3"/>
      <c r="B69" s="3"/>
      <c r="C69" s="3"/>
      <c r="D69" s="3"/>
      <c r="E69" s="31"/>
      <c r="F69" s="33"/>
      <c r="G69" s="1"/>
      <c r="I69" s="1"/>
      <c r="L69" s="1"/>
    </row>
    <row r="70" spans="1:12" s="2" customFormat="1" ht="24" thickBot="1" x14ac:dyDescent="0.4">
      <c r="A70" s="3"/>
      <c r="B70" s="6" t="s">
        <v>64</v>
      </c>
      <c r="C70" s="6"/>
      <c r="D70" s="3"/>
      <c r="E70" s="34">
        <f>+E60+E68</f>
        <v>967983168.30999994</v>
      </c>
      <c r="F70" s="35"/>
      <c r="G70" s="1"/>
      <c r="I70" s="1"/>
      <c r="L70" s="1"/>
    </row>
    <row r="71" spans="1:12" s="2" customFormat="1" ht="24" thickTop="1" x14ac:dyDescent="0.35">
      <c r="A71" s="3"/>
      <c r="B71" s="3"/>
      <c r="C71" s="3"/>
      <c r="D71" s="3"/>
      <c r="E71" s="36"/>
      <c r="F71" s="37"/>
      <c r="G71" s="1"/>
      <c r="I71" s="1"/>
      <c r="L71" s="1"/>
    </row>
    <row r="72" spans="1:12" s="2" customFormat="1" ht="23.25" hidden="1" x14ac:dyDescent="0.35">
      <c r="A72" s="3"/>
      <c r="B72" s="3"/>
      <c r="C72" s="3"/>
      <c r="D72" s="3"/>
      <c r="E72" s="38">
        <f>+E29-E70</f>
        <v>87673058.810000062</v>
      </c>
      <c r="F72" s="3"/>
      <c r="G72" s="1"/>
      <c r="I72" s="1"/>
      <c r="L72" s="1"/>
    </row>
    <row r="73" spans="1:12" s="2" customFormat="1" ht="23.25" hidden="1" x14ac:dyDescent="0.35">
      <c r="A73" s="3"/>
      <c r="B73" s="3"/>
      <c r="C73" s="3"/>
      <c r="D73" s="3"/>
      <c r="E73" s="38"/>
      <c r="F73" s="3"/>
      <c r="G73" s="1"/>
      <c r="I73" s="1"/>
      <c r="L73" s="1"/>
    </row>
    <row r="74" spans="1:12" s="2" customFormat="1" ht="23.25" x14ac:dyDescent="0.35">
      <c r="A74" s="3"/>
      <c r="B74" s="3"/>
      <c r="C74" s="3"/>
      <c r="D74" s="3"/>
      <c r="E74" s="39"/>
      <c r="F74" s="3"/>
      <c r="G74" s="1"/>
      <c r="I74" s="1"/>
      <c r="L74" s="1"/>
    </row>
    <row r="75" spans="1:12" s="2" customFormat="1" ht="23.25" x14ac:dyDescent="0.35">
      <c r="A75" s="3"/>
      <c r="B75" s="3"/>
      <c r="C75" s="3"/>
      <c r="D75" s="3"/>
      <c r="E75" s="40"/>
      <c r="F75" s="3"/>
      <c r="G75" s="1"/>
      <c r="I75" s="1"/>
      <c r="K75" s="11"/>
      <c r="L75" s="1"/>
    </row>
    <row r="76" spans="1:12" s="2" customFormat="1" ht="23.25" x14ac:dyDescent="0.35">
      <c r="A76" s="3"/>
      <c r="B76" s="41" t="s">
        <v>65</v>
      </c>
      <c r="C76" s="21"/>
      <c r="D76" s="21"/>
      <c r="E76" s="41" t="s">
        <v>66</v>
      </c>
      <c r="F76" s="21"/>
      <c r="G76" s="1"/>
      <c r="I76" s="1"/>
    </row>
    <row r="77" spans="1:12" s="2" customFormat="1" ht="23.25" x14ac:dyDescent="0.35">
      <c r="A77" s="42"/>
      <c r="B77" s="50" t="s">
        <v>67</v>
      </c>
      <c r="C77" s="50"/>
      <c r="D77" s="4"/>
      <c r="E77" s="4" t="s">
        <v>68</v>
      </c>
      <c r="F77" s="21"/>
      <c r="G77" s="1"/>
      <c r="I77" s="1"/>
    </row>
    <row r="78" spans="1:12" s="2" customFormat="1" ht="23.25" x14ac:dyDescent="0.35">
      <c r="A78" s="3"/>
      <c r="B78" s="50" t="s">
        <v>69</v>
      </c>
      <c r="C78" s="50"/>
      <c r="D78" s="21"/>
      <c r="E78" s="43" t="s">
        <v>70</v>
      </c>
      <c r="F78" s="21"/>
      <c r="G78" s="1"/>
      <c r="I78" s="1"/>
    </row>
    <row r="79" spans="1:12" s="2" customFormat="1" ht="23.25" x14ac:dyDescent="0.35">
      <c r="A79" s="3"/>
      <c r="B79" s="44"/>
      <c r="C79" s="44"/>
      <c r="D79" s="21"/>
      <c r="E79" s="43"/>
      <c r="F79" s="21"/>
      <c r="G79" s="1"/>
      <c r="I79" s="1"/>
    </row>
    <row r="80" spans="1:12" s="2" customFormat="1" ht="23.25" x14ac:dyDescent="0.35">
      <c r="A80" s="3"/>
      <c r="B80" s="21"/>
      <c r="C80" s="21"/>
      <c r="D80" s="21"/>
      <c r="E80" s="24"/>
      <c r="F80" s="21"/>
      <c r="G80" s="1"/>
      <c r="I80" s="1"/>
    </row>
    <row r="81" spans="1:25" s="2" customFormat="1" ht="20.25" x14ac:dyDescent="0.3">
      <c r="A81" s="45"/>
      <c r="B81" s="45"/>
      <c r="C81" s="45"/>
      <c r="D81" s="45"/>
      <c r="E81" s="45"/>
      <c r="F81" s="45"/>
      <c r="G81" s="1"/>
      <c r="I81" s="1"/>
    </row>
    <row r="82" spans="1:25" s="1" customFormat="1" ht="20.25" x14ac:dyDescent="0.3">
      <c r="A82" s="45"/>
      <c r="B82" s="45"/>
      <c r="C82" s="45"/>
      <c r="D82" s="45"/>
      <c r="E82" s="46"/>
      <c r="F82" s="45"/>
      <c r="H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BG-MARZ 23</vt:lpstr>
      <vt:lpstr>'BG-MARZ 23'!Área_de_impresión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dcterms:created xsi:type="dcterms:W3CDTF">2023-04-17T13:47:02Z</dcterms:created>
  <dcterms:modified xsi:type="dcterms:W3CDTF">2023-04-17T20:21:02Z</dcterms:modified>
</cp:coreProperties>
</file>