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ndhira Neuman\Desktop\Documentos junio 2022\Documentos financieros junio 2022\"/>
    </mc:Choice>
  </mc:AlternateContent>
  <bookViews>
    <workbookView xWindow="-120" yWindow="-120" windowWidth="29040" windowHeight="15840"/>
  </bookViews>
  <sheets>
    <sheet name="BG-Junio 22" sheetId="31" r:id="rId1"/>
    <sheet name="COMPARATIVO" sheetId="14" r:id="rId2"/>
  </sheets>
  <definedNames>
    <definedName name="_xlnm.Print_Area" localSheetId="0">'BG-Junio 22'!$A$4:$G$80</definedName>
    <definedName name="_xlnm.Print_Area" localSheetId="1">COMPARATIVO!$B$1:$AG$77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52" i="14" l="1"/>
  <c r="Q52" i="14"/>
  <c r="Q60" i="14"/>
  <c r="E27" i="31"/>
  <c r="U52" i="14"/>
  <c r="F68" i="31"/>
  <c r="F60" i="31"/>
  <c r="F70" i="31" s="1"/>
  <c r="F58" i="31"/>
  <c r="E58" i="31"/>
  <c r="E52" i="31"/>
  <c r="E44" i="31"/>
  <c r="E60" i="31" s="1"/>
  <c r="F27" i="31"/>
  <c r="F17" i="31"/>
  <c r="F29" i="31" s="1"/>
  <c r="E17" i="31"/>
  <c r="E29" i="31" l="1"/>
  <c r="E64" i="31"/>
  <c r="E68" i="31" s="1"/>
  <c r="E70" i="31" s="1"/>
  <c r="E72" i="31" s="1"/>
  <c r="O52" i="14"/>
  <c r="G16" i="14"/>
  <c r="M52" i="14"/>
  <c r="E52" i="14"/>
  <c r="G51" i="14"/>
  <c r="G50" i="14"/>
  <c r="G49" i="14"/>
  <c r="G48" i="14"/>
  <c r="G43" i="14"/>
  <c r="G42" i="14"/>
  <c r="G41" i="14"/>
  <c r="G40" i="14"/>
  <c r="G39" i="14"/>
  <c r="G38" i="14"/>
  <c r="G37" i="14"/>
  <c r="G36" i="14"/>
  <c r="G35" i="14"/>
  <c r="G25" i="14"/>
  <c r="G24" i="14"/>
  <c r="G23" i="14"/>
  <c r="G22" i="14"/>
  <c r="G21" i="14"/>
  <c r="G20" i="14"/>
  <c r="G15" i="14"/>
  <c r="G52" i="14" l="1"/>
  <c r="E44" i="14"/>
  <c r="E60" i="14" s="1"/>
  <c r="E27" i="14"/>
  <c r="E17" i="14"/>
  <c r="E29" i="14" l="1"/>
  <c r="E64" i="14" s="1"/>
  <c r="E68" i="14" s="1"/>
  <c r="E70" i="14" s="1"/>
  <c r="AE52" i="14" l="1"/>
  <c r="K14" i="14" l="1"/>
  <c r="I51" i="14"/>
  <c r="K51" i="14" s="1"/>
  <c r="I49" i="14"/>
  <c r="K49" i="14" s="1"/>
  <c r="I48" i="14"/>
  <c r="K48" i="14" s="1"/>
  <c r="I43" i="14"/>
  <c r="K43" i="14" s="1"/>
  <c r="I42" i="14"/>
  <c r="K42" i="14" s="1"/>
  <c r="I41" i="14"/>
  <c r="K41" i="14" s="1"/>
  <c r="I40" i="14"/>
  <c r="K40" i="14" s="1"/>
  <c r="I39" i="14"/>
  <c r="K39" i="14" s="1"/>
  <c r="I38" i="14"/>
  <c r="I37" i="14"/>
  <c r="K37" i="14" s="1"/>
  <c r="I36" i="14"/>
  <c r="K36" i="14" s="1"/>
  <c r="I25" i="14"/>
  <c r="I24" i="14"/>
  <c r="K24" i="14" s="1"/>
  <c r="I23" i="14"/>
  <c r="K23" i="14" s="1"/>
  <c r="I22" i="14"/>
  <c r="K22" i="14" s="1"/>
  <c r="I21" i="14"/>
  <c r="K21" i="14" s="1"/>
  <c r="I20" i="14"/>
  <c r="K20" i="14" s="1"/>
  <c r="I58" i="14"/>
  <c r="AG58" i="14"/>
  <c r="AG52" i="14"/>
  <c r="AG44" i="14"/>
  <c r="AG27" i="14"/>
  <c r="AG17" i="14"/>
  <c r="AE58" i="14"/>
  <c r="AE44" i="14"/>
  <c r="AE27" i="14"/>
  <c r="AC58" i="14"/>
  <c r="AC52" i="14"/>
  <c r="AC44" i="14"/>
  <c r="AC27" i="14"/>
  <c r="AC17" i="14"/>
  <c r="AA58" i="14"/>
  <c r="AA52" i="14"/>
  <c r="AA44" i="14"/>
  <c r="AA27" i="14"/>
  <c r="Y58" i="14"/>
  <c r="Y52" i="14"/>
  <c r="Y44" i="14"/>
  <c r="Y27" i="14"/>
  <c r="Y17" i="14"/>
  <c r="W58" i="14"/>
  <c r="W52" i="14"/>
  <c r="W44" i="14"/>
  <c r="W27" i="14"/>
  <c r="W17" i="14"/>
  <c r="U58" i="14"/>
  <c r="U44" i="14"/>
  <c r="U27" i="14"/>
  <c r="U17" i="14"/>
  <c r="S58" i="14"/>
  <c r="S44" i="14"/>
  <c r="S27" i="14"/>
  <c r="Q58" i="14"/>
  <c r="Q44" i="14"/>
  <c r="Q27" i="14"/>
  <c r="Q17" i="14"/>
  <c r="O58" i="14"/>
  <c r="O44" i="14"/>
  <c r="O60" i="14" s="1"/>
  <c r="O27" i="14"/>
  <c r="M58" i="14"/>
  <c r="M44" i="14"/>
  <c r="M27" i="14"/>
  <c r="G58" i="14"/>
  <c r="G44" i="14"/>
  <c r="G27" i="14"/>
  <c r="I15" i="14"/>
  <c r="W60" i="14" l="1"/>
  <c r="AG60" i="14"/>
  <c r="AE60" i="14"/>
  <c r="G60" i="14"/>
  <c r="AC29" i="14"/>
  <c r="U29" i="14"/>
  <c r="AG29" i="14"/>
  <c r="I35" i="14"/>
  <c r="K35" i="14" s="1"/>
  <c r="W29" i="14"/>
  <c r="W64" i="14" s="1"/>
  <c r="W68" i="14" s="1"/>
  <c r="W70" i="14" s="1"/>
  <c r="AA60" i="14"/>
  <c r="I27" i="14"/>
  <c r="K27" i="14" s="1"/>
  <c r="K15" i="14"/>
  <c r="AC60" i="14"/>
  <c r="I52" i="14"/>
  <c r="K52" i="14" s="1"/>
  <c r="K38" i="14"/>
  <c r="Y60" i="14"/>
  <c r="U60" i="14"/>
  <c r="S60" i="14"/>
  <c r="Y29" i="14"/>
  <c r="Q29" i="14"/>
  <c r="M60" i="14"/>
  <c r="AG64" i="14" l="1"/>
  <c r="AG68" i="14" s="1"/>
  <c r="AG70" i="14" s="1"/>
  <c r="Q68" i="14"/>
  <c r="Q70" i="14" s="1"/>
  <c r="AC64" i="14"/>
  <c r="AC68" i="14" s="1"/>
  <c r="AC70" i="14" s="1"/>
  <c r="Y64" i="14"/>
  <c r="Y68" i="14" s="1"/>
  <c r="Y70" i="14" s="1"/>
  <c r="I44" i="14"/>
  <c r="U64" i="14"/>
  <c r="U68" i="14" s="1"/>
  <c r="U70" i="14" s="1"/>
  <c r="K44" i="14" l="1"/>
  <c r="I60" i="14"/>
  <c r="K60" i="14" l="1"/>
  <c r="I16" i="14" l="1"/>
  <c r="K16" i="14" s="1"/>
  <c r="M17" i="14" l="1"/>
  <c r="M29" i="14" s="1"/>
  <c r="M68" i="14" s="1"/>
  <c r="M70" i="14" s="1"/>
  <c r="AA17" i="14"/>
  <c r="AA29" i="14" s="1"/>
  <c r="AA64" i="14" s="1"/>
  <c r="AA68" i="14" s="1"/>
  <c r="AA70" i="14" s="1"/>
  <c r="S17" i="14" l="1"/>
  <c r="S29" i="14" s="1"/>
  <c r="S64" i="14" s="1"/>
  <c r="S68" i="14" s="1"/>
  <c r="S70" i="14" s="1"/>
  <c r="O17" i="14"/>
  <c r="O29" i="14" s="1"/>
  <c r="O68" i="14" s="1"/>
  <c r="O70" i="14" s="1"/>
  <c r="G17" i="14"/>
  <c r="G29" i="14" s="1"/>
  <c r="G64" i="14" s="1"/>
  <c r="G68" i="14" s="1"/>
  <c r="G70" i="14" s="1"/>
  <c r="I13" i="14"/>
  <c r="AE17" i="14"/>
  <c r="AE29" i="14" s="1"/>
  <c r="AE64" i="14" s="1"/>
  <c r="AE68" i="14" s="1"/>
  <c r="AE70" i="14" s="1"/>
  <c r="K13" i="14" l="1"/>
  <c r="I17" i="14"/>
  <c r="I29" i="14" l="1"/>
  <c r="K17" i="14"/>
  <c r="K29" i="14" l="1"/>
  <c r="I64" i="14"/>
  <c r="I68" i="14" l="1"/>
  <c r="K64" i="14"/>
  <c r="I70" i="14" l="1"/>
  <c r="K70" i="14" s="1"/>
  <c r="K68" i="14"/>
</calcChain>
</file>

<file path=xl/sharedStrings.xml><?xml version="1.0" encoding="utf-8"?>
<sst xmlns="http://schemas.openxmlformats.org/spreadsheetml/2006/main" count="152" uniqueCount="81">
  <si>
    <t>DIRECCION GENERAL DE BIENES NACIONALES</t>
  </si>
  <si>
    <t>BALANCE GENERAL</t>
  </si>
  <si>
    <t>VALORES RD$</t>
  </si>
  <si>
    <t xml:space="preserve">Activos </t>
  </si>
  <si>
    <t>Activos Corrientes</t>
  </si>
  <si>
    <t>Gastos Pagados por Anticipado</t>
  </si>
  <si>
    <t>(Nota 8)</t>
  </si>
  <si>
    <t>(Nota 9)</t>
  </si>
  <si>
    <t>(Nota 10)</t>
  </si>
  <si>
    <t>Total Activos Corrientes</t>
  </si>
  <si>
    <t>Activos no Corrientes</t>
  </si>
  <si>
    <t>(Nota 13)</t>
  </si>
  <si>
    <t>(Nota 14)</t>
  </si>
  <si>
    <t>(Nota 15)</t>
  </si>
  <si>
    <t>(Nota 16)</t>
  </si>
  <si>
    <t>(Nota 17)</t>
  </si>
  <si>
    <t>Total Activos no Corrientes</t>
  </si>
  <si>
    <t>Total Activos</t>
  </si>
  <si>
    <t>Pasivos</t>
  </si>
  <si>
    <t>Pasivos Corrientes</t>
  </si>
  <si>
    <t>Pensiones</t>
  </si>
  <si>
    <t>(Nota 18)</t>
  </si>
  <si>
    <t>(Nota 20)</t>
  </si>
  <si>
    <t>(Nota 21)</t>
  </si>
  <si>
    <t>Pasivos no Corrientes</t>
  </si>
  <si>
    <t>(Nota 27)</t>
  </si>
  <si>
    <t>Total Pasivos</t>
  </si>
  <si>
    <t>Reservas</t>
  </si>
  <si>
    <t>Resultados Positivos (ahorro)/negativo (desahorro)</t>
  </si>
  <si>
    <t>Disponiblidades en Caja y Bancos</t>
  </si>
  <si>
    <t>Inventario de Consumo</t>
  </si>
  <si>
    <t>Bienes de Uso Neto</t>
  </si>
  <si>
    <t>Depreciacion Acumulada</t>
  </si>
  <si>
    <t>(Nota 28)</t>
  </si>
  <si>
    <t>Cuentas por Pagar a Largo Plazo</t>
  </si>
  <si>
    <t>(Nota 29)</t>
  </si>
  <si>
    <t>Patrimonio Institucional</t>
  </si>
  <si>
    <t>Total Pasivos y patrimonio</t>
  </si>
  <si>
    <t>Resultado Acumulado</t>
  </si>
  <si>
    <t>Otros Pasivos no Corrientes</t>
  </si>
  <si>
    <t>Beneficios a Empleados a Largo Plazo</t>
  </si>
  <si>
    <t>Provisiones a Largo Plazo</t>
  </si>
  <si>
    <t>Otros Pasivos Corrientes</t>
  </si>
  <si>
    <t>Beneficios a Empleados a Corto Plazo</t>
  </si>
  <si>
    <t>Provisiones a Corto Plazo</t>
  </si>
  <si>
    <t>Otros Activos no Financieros</t>
  </si>
  <si>
    <t>Activos Intangibles</t>
  </si>
  <si>
    <t>Propiedad, Planta y Equipo Neto</t>
  </si>
  <si>
    <t>Otros Activos Financieros</t>
  </si>
  <si>
    <t>Cuentas por Cobrar a Largo Plazo</t>
  </si>
  <si>
    <t xml:space="preserve">Activos Netos/Patrimonio </t>
  </si>
  <si>
    <t>Total Patrimonio</t>
  </si>
  <si>
    <t>Cuentas por Pagar a Proveedores</t>
  </si>
  <si>
    <t>Cuentas por Pagar a Corto Plazo:</t>
  </si>
  <si>
    <t>Cuentas por Pagar Notarizaciones</t>
  </si>
  <si>
    <t>Cuentas por Pagar Devoluciones</t>
  </si>
  <si>
    <t>Cuentas y Documentos por Cobrar Corto Plazo</t>
  </si>
  <si>
    <t>Total Cuentas por Pagar a Corto Plazo</t>
  </si>
  <si>
    <t>Total Cuentas por Pagar a Largo Plazo</t>
  </si>
  <si>
    <t xml:space="preserve">Revisado Por: </t>
  </si>
  <si>
    <t xml:space="preserve">       Preparado Por:</t>
  </si>
  <si>
    <t>Viatico  Por Pagar</t>
  </si>
  <si>
    <t>Prestaciones Laborales por pagar</t>
  </si>
  <si>
    <r>
      <t xml:space="preserve"> </t>
    </r>
    <r>
      <rPr>
        <b/>
        <sz val="18"/>
        <color indexed="8"/>
        <rFont val="Times New Roman"/>
        <family val="1"/>
      </rPr>
      <t xml:space="preserve"> Lic. Francisco De Leon</t>
    </r>
  </si>
  <si>
    <r>
      <t xml:space="preserve">  </t>
    </r>
    <r>
      <rPr>
        <b/>
        <sz val="18"/>
        <color indexed="8"/>
        <rFont val="Times New Roman"/>
        <family val="1"/>
      </rPr>
      <t xml:space="preserve">  Enc. Contabilidad</t>
    </r>
  </si>
  <si>
    <t>Lic. Juan De Dios Duran</t>
  </si>
  <si>
    <t xml:space="preserve">     Director Financiero</t>
  </si>
  <si>
    <t>Cuentas por Pagar a Largo Plazo:</t>
  </si>
  <si>
    <t>Variacion RD$</t>
  </si>
  <si>
    <t>%</t>
  </si>
  <si>
    <t>COMPARATIVO MENSUAL</t>
  </si>
  <si>
    <t>EN VALORES RD$</t>
  </si>
  <si>
    <t>Cuentas por Pagar Honorarios</t>
  </si>
  <si>
    <t>BALANCE GENERAL 2022</t>
  </si>
  <si>
    <t xml:space="preserve">  Lic. Francisco De Leon</t>
  </si>
  <si>
    <t xml:space="preserve">    Enc. Contabilidad</t>
  </si>
  <si>
    <t xml:space="preserve">         Revisado Por: </t>
  </si>
  <si>
    <t xml:space="preserve">                       Lic. Juan De Dios Duran</t>
  </si>
  <si>
    <t xml:space="preserve">                       Director Financiero</t>
  </si>
  <si>
    <t xml:space="preserve">                         Preparado Por:</t>
  </si>
  <si>
    <t>AL 30 DE  JUNIO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</si>
</sst>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_-* #,##0.00\ _€_-;\-* #,##0.00\ _€_-;_-* &quot;-&quot;??\ _€_-;_-@_-"/>
    <numFmt numFmtId="165" formatCode="_-[$RD$-1C0A]* #,##0.00_ ;_-[$RD$-1C0A]* \-#,##0.00\ ;_-[$RD$-1C0A]* &quot;-&quot;??_ ;_-@_ "/>
    <numFmt numFmtId="166" formatCode="#,##0.00_ ;\-#,##0.00\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4"/>
      <color theme="1"/>
      <name val="Times New Roman"/>
      <family val="1"/>
    </font>
    <font>
      <b/>
      <sz val="16"/>
      <color theme="1"/>
      <name val="Times New Roman"/>
      <family val="1"/>
    </font>
    <font>
      <sz val="16"/>
      <color theme="1"/>
      <name val="Times New Roman"/>
      <family val="1"/>
    </font>
    <font>
      <sz val="18"/>
      <color theme="1"/>
      <name val="Times New Roman"/>
      <family val="1"/>
    </font>
    <font>
      <b/>
      <sz val="18"/>
      <color theme="1"/>
      <name val="Times New Roman"/>
      <family val="1"/>
    </font>
    <font>
      <sz val="18"/>
      <name val="Times New Roman"/>
      <family val="1"/>
    </font>
    <font>
      <b/>
      <sz val="18"/>
      <color rgb="FFC00000"/>
      <name val="Times New Roman"/>
      <family val="1"/>
    </font>
    <font>
      <b/>
      <sz val="18"/>
      <color rgb="FF000000"/>
      <name val="Times New Roman"/>
      <family val="1"/>
    </font>
    <font>
      <b/>
      <sz val="18"/>
      <color indexed="8"/>
      <name val="Times New Roman"/>
      <family val="1"/>
    </font>
    <font>
      <b/>
      <sz val="20"/>
      <color theme="1"/>
      <name val="Times New Roman"/>
      <family val="1"/>
    </font>
    <font>
      <b/>
      <i/>
      <sz val="16"/>
      <color theme="1"/>
      <name val="Times New Roman"/>
      <family val="1"/>
    </font>
    <font>
      <b/>
      <i/>
      <sz val="12"/>
      <color theme="1"/>
      <name val="Times New Roman"/>
      <family val="1"/>
    </font>
    <font>
      <b/>
      <i/>
      <sz val="20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5">
    <xf numFmtId="0" fontId="0" fillId="0" borderId="0" xfId="0"/>
    <xf numFmtId="0" fontId="2" fillId="2" borderId="0" xfId="0" applyFont="1" applyFill="1" applyBorder="1"/>
    <xf numFmtId="43" fontId="2" fillId="2" borderId="0" xfId="1" applyFont="1" applyFill="1" applyBorder="1"/>
    <xf numFmtId="0" fontId="2" fillId="0" borderId="0" xfId="0" applyFont="1" applyBorder="1"/>
    <xf numFmtId="4" fontId="2" fillId="2" borderId="0" xfId="0" applyNumberFormat="1" applyFont="1" applyFill="1" applyBorder="1"/>
    <xf numFmtId="43" fontId="2" fillId="2" borderId="0" xfId="0" applyNumberFormat="1" applyFont="1" applyFill="1" applyBorder="1"/>
    <xf numFmtId="0" fontId="6" fillId="2" borderId="0" xfId="0" applyFont="1" applyFill="1" applyBorder="1"/>
    <xf numFmtId="0" fontId="6" fillId="0" borderId="0" xfId="0" applyFont="1" applyBorder="1"/>
    <xf numFmtId="0" fontId="7" fillId="2" borderId="0" xfId="0" applyFont="1" applyFill="1" applyBorder="1"/>
    <xf numFmtId="0" fontId="8" fillId="2" borderId="0" xfId="0" applyFont="1" applyFill="1" applyBorder="1" applyAlignment="1">
      <alignment horizontal="center"/>
    </xf>
    <xf numFmtId="14" fontId="8" fillId="2" borderId="1" xfId="0" applyNumberFormat="1" applyFont="1" applyFill="1" applyBorder="1" applyAlignment="1">
      <alignment horizontal="center"/>
    </xf>
    <xf numFmtId="14" fontId="8" fillId="2" borderId="0" xfId="0" applyNumberFormat="1" applyFont="1" applyFill="1" applyBorder="1" applyAlignment="1">
      <alignment horizontal="center"/>
    </xf>
    <xf numFmtId="0" fontId="8" fillId="2" borderId="0" xfId="0" applyFont="1" applyFill="1" applyBorder="1"/>
    <xf numFmtId="165" fontId="7" fillId="2" borderId="0" xfId="1" applyNumberFormat="1" applyFont="1" applyFill="1" applyBorder="1" applyAlignment="1">
      <alignment horizontal="right"/>
    </xf>
    <xf numFmtId="165" fontId="7" fillId="2" borderId="0" xfId="1" applyNumberFormat="1" applyFont="1" applyFill="1" applyBorder="1"/>
    <xf numFmtId="4" fontId="7" fillId="2" borderId="0" xfId="1" applyNumberFormat="1" applyFont="1" applyFill="1" applyBorder="1" applyAlignment="1">
      <alignment horizontal="right"/>
    </xf>
    <xf numFmtId="43" fontId="7" fillId="2" borderId="0" xfId="1" applyFont="1" applyFill="1" applyBorder="1" applyAlignment="1">
      <alignment horizontal="left" indent="3"/>
    </xf>
    <xf numFmtId="4" fontId="7" fillId="0" borderId="0" xfId="1" applyNumberFormat="1" applyFont="1" applyFill="1" applyBorder="1" applyAlignment="1">
      <alignment horizontal="right"/>
    </xf>
    <xf numFmtId="0" fontId="7" fillId="2" borderId="0" xfId="0" applyFont="1" applyFill="1" applyBorder="1" applyAlignment="1">
      <alignment horizontal="left" indent="3"/>
    </xf>
    <xf numFmtId="0" fontId="7" fillId="2" borderId="0" xfId="0" applyFont="1" applyFill="1" applyBorder="1" applyAlignment="1">
      <alignment horizontal="right"/>
    </xf>
    <xf numFmtId="4" fontId="8" fillId="2" borderId="2" xfId="1" applyNumberFormat="1" applyFont="1" applyFill="1" applyBorder="1" applyAlignment="1">
      <alignment horizontal="right"/>
    </xf>
    <xf numFmtId="4" fontId="8" fillId="2" borderId="0" xfId="1" applyNumberFormat="1" applyFont="1" applyFill="1" applyBorder="1" applyAlignment="1">
      <alignment horizontal="right"/>
    </xf>
    <xf numFmtId="43" fontId="7" fillId="2" borderId="0" xfId="0" applyNumberFormat="1" applyFont="1" applyFill="1" applyBorder="1" applyAlignment="1">
      <alignment horizontal="left" indent="3"/>
    </xf>
    <xf numFmtId="0" fontId="7" fillId="2" borderId="0" xfId="0" applyFont="1" applyFill="1" applyBorder="1" applyAlignment="1">
      <alignment horizontal="center"/>
    </xf>
    <xf numFmtId="43" fontId="7" fillId="2" borderId="0" xfId="1" applyFont="1" applyFill="1" applyBorder="1" applyAlignment="1"/>
    <xf numFmtId="4" fontId="7" fillId="2" borderId="0" xfId="0" applyNumberFormat="1" applyFont="1" applyFill="1" applyBorder="1" applyAlignment="1">
      <alignment horizontal="right"/>
    </xf>
    <xf numFmtId="4" fontId="7" fillId="2" borderId="1" xfId="1" applyNumberFormat="1" applyFont="1" applyFill="1" applyBorder="1" applyAlignment="1">
      <alignment horizontal="right"/>
    </xf>
    <xf numFmtId="43" fontId="7" fillId="2" borderId="0" xfId="0" applyNumberFormat="1" applyFont="1" applyFill="1" applyBorder="1" applyAlignment="1">
      <alignment horizontal="right"/>
    </xf>
    <xf numFmtId="43" fontId="7" fillId="2" borderId="0" xfId="0" applyNumberFormat="1" applyFont="1" applyFill="1" applyBorder="1" applyAlignment="1">
      <alignment horizontal="center"/>
    </xf>
    <xf numFmtId="43" fontId="7" fillId="2" borderId="0" xfId="1" applyFont="1" applyFill="1" applyBorder="1" applyAlignment="1">
      <alignment horizontal="center"/>
    </xf>
    <xf numFmtId="4" fontId="9" fillId="2" borderId="0" xfId="1" applyNumberFormat="1" applyFont="1" applyFill="1" applyBorder="1" applyAlignment="1">
      <alignment horizontal="right"/>
    </xf>
    <xf numFmtId="4" fontId="7" fillId="2" borderId="0" xfId="0" applyNumberFormat="1" applyFont="1" applyFill="1" applyBorder="1"/>
    <xf numFmtId="4" fontId="8" fillId="2" borderId="3" xfId="1" applyNumberFormat="1" applyFont="1" applyFill="1" applyBorder="1" applyAlignment="1">
      <alignment horizontal="right"/>
    </xf>
    <xf numFmtId="0" fontId="8" fillId="2" borderId="0" xfId="0" applyFont="1" applyFill="1" applyBorder="1" applyAlignment="1">
      <alignment horizontal="left"/>
    </xf>
    <xf numFmtId="4" fontId="7" fillId="2" borderId="0" xfId="0" applyNumberFormat="1" applyFont="1" applyFill="1" applyBorder="1" applyAlignment="1">
      <alignment horizontal="left" indent="5"/>
    </xf>
    <xf numFmtId="0" fontId="7" fillId="2" borderId="0" xfId="0" applyFont="1" applyFill="1" applyBorder="1" applyAlignment="1">
      <alignment horizontal="left" indent="5"/>
    </xf>
    <xf numFmtId="43" fontId="7" fillId="2" borderId="0" xfId="1" applyFont="1" applyFill="1" applyBorder="1" applyAlignment="1">
      <alignment horizontal="right" indent="1"/>
    </xf>
    <xf numFmtId="0" fontId="7" fillId="0" borderId="0" xfId="0" applyFont="1" applyBorder="1"/>
    <xf numFmtId="4" fontId="7" fillId="2" borderId="0" xfId="1" applyNumberFormat="1" applyFont="1" applyFill="1" applyBorder="1" applyAlignment="1">
      <alignment horizontal="left" indent="1"/>
    </xf>
    <xf numFmtId="4" fontId="7" fillId="2" borderId="0" xfId="1" applyNumberFormat="1" applyFont="1" applyFill="1" applyBorder="1" applyAlignment="1"/>
    <xf numFmtId="4" fontId="8" fillId="2" borderId="2" xfId="1" applyNumberFormat="1" applyFont="1" applyFill="1" applyBorder="1" applyAlignment="1"/>
    <xf numFmtId="0" fontId="7" fillId="2" borderId="0" xfId="0" applyNumberFormat="1" applyFont="1" applyFill="1" applyBorder="1" applyAlignment="1">
      <alignment horizontal="left" indent="3"/>
    </xf>
    <xf numFmtId="4" fontId="7" fillId="2" borderId="0" xfId="0" applyNumberFormat="1" applyFont="1" applyFill="1" applyBorder="1" applyAlignment="1">
      <alignment horizontal="left" indent="1"/>
    </xf>
    <xf numFmtId="166" fontId="7" fillId="2" borderId="0" xfId="0" applyNumberFormat="1" applyFont="1" applyFill="1" applyBorder="1" applyAlignment="1">
      <alignment horizontal="center"/>
    </xf>
    <xf numFmtId="4" fontId="10" fillId="3" borderId="0" xfId="0" applyNumberFormat="1" applyFont="1" applyFill="1" applyBorder="1"/>
    <xf numFmtId="0" fontId="8" fillId="2" borderId="1" xfId="0" applyFont="1" applyFill="1" applyBorder="1" applyAlignment="1">
      <alignment horizontal="center"/>
    </xf>
    <xf numFmtId="4" fontId="7" fillId="2" borderId="0" xfId="0" applyNumberFormat="1" applyFont="1" applyFill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8" fillId="2" borderId="0" xfId="0" applyFont="1" applyFill="1" applyBorder="1" applyAlignment="1">
      <alignment horizontal="center" vertical="top"/>
    </xf>
    <xf numFmtId="4" fontId="10" fillId="2" borderId="0" xfId="0" applyNumberFormat="1" applyFont="1" applyFill="1" applyBorder="1"/>
    <xf numFmtId="43" fontId="7" fillId="2" borderId="0" xfId="1" applyFont="1" applyFill="1" applyBorder="1" applyAlignment="1">
      <alignment horizontal="left" indent="5"/>
    </xf>
    <xf numFmtId="0" fontId="11" fillId="2" borderId="0" xfId="0" applyFont="1" applyFill="1" applyBorder="1" applyAlignment="1">
      <alignment horizontal="center"/>
    </xf>
    <xf numFmtId="43" fontId="3" fillId="2" borderId="0" xfId="1" applyFont="1" applyFill="1" applyBorder="1" applyAlignment="1">
      <alignment horizontal="center"/>
    </xf>
    <xf numFmtId="43" fontId="7" fillId="2" borderId="0" xfId="1" applyFont="1" applyFill="1" applyBorder="1" applyAlignment="1">
      <alignment horizontal="right"/>
    </xf>
    <xf numFmtId="43" fontId="2" fillId="2" borderId="0" xfId="1" applyFont="1" applyFill="1" applyBorder="1" applyAlignment="1">
      <alignment horizontal="left" indent="3"/>
    </xf>
    <xf numFmtId="43" fontId="4" fillId="2" borderId="0" xfId="1" applyFont="1" applyFill="1" applyBorder="1" applyAlignment="1">
      <alignment horizontal="right"/>
    </xf>
    <xf numFmtId="43" fontId="2" fillId="2" borderId="0" xfId="1" applyFont="1" applyFill="1" applyBorder="1" applyAlignment="1">
      <alignment horizontal="right"/>
    </xf>
    <xf numFmtId="4" fontId="8" fillId="2" borderId="0" xfId="1" applyNumberFormat="1" applyFont="1" applyFill="1" applyBorder="1" applyAlignment="1"/>
    <xf numFmtId="17" fontId="8" fillId="2" borderId="1" xfId="0" applyNumberFormat="1" applyFont="1" applyFill="1" applyBorder="1" applyAlignment="1">
      <alignment horizontal="center"/>
    </xf>
    <xf numFmtId="17" fontId="8" fillId="2" borderId="0" xfId="0" applyNumberFormat="1" applyFont="1" applyFill="1" applyBorder="1" applyAlignment="1">
      <alignment horizontal="center"/>
    </xf>
    <xf numFmtId="10" fontId="7" fillId="2" borderId="0" xfId="2" applyNumberFormat="1" applyFont="1" applyFill="1" applyBorder="1" applyAlignment="1">
      <alignment horizontal="right"/>
    </xf>
    <xf numFmtId="10" fontId="8" fillId="2" borderId="2" xfId="2" applyNumberFormat="1" applyFont="1" applyFill="1" applyBorder="1" applyAlignment="1">
      <alignment horizontal="right"/>
    </xf>
    <xf numFmtId="10" fontId="8" fillId="2" borderId="0" xfId="2" applyNumberFormat="1" applyFont="1" applyFill="1" applyBorder="1" applyAlignment="1">
      <alignment horizontal="right"/>
    </xf>
    <xf numFmtId="10" fontId="7" fillId="2" borderId="1" xfId="2" applyNumberFormat="1" applyFont="1" applyFill="1" applyBorder="1" applyAlignment="1">
      <alignment horizontal="right"/>
    </xf>
    <xf numFmtId="10" fontId="8" fillId="2" borderId="3" xfId="2" applyNumberFormat="1" applyFont="1" applyFill="1" applyBorder="1" applyAlignment="1">
      <alignment horizontal="right"/>
    </xf>
    <xf numFmtId="164" fontId="2" fillId="2" borderId="0" xfId="0" applyNumberFormat="1" applyFont="1" applyFill="1" applyBorder="1"/>
    <xf numFmtId="4" fontId="2" fillId="0" borderId="0" xfId="0" applyNumberFormat="1" applyFont="1" applyBorder="1"/>
    <xf numFmtId="10" fontId="2" fillId="0" borderId="0" xfId="2" applyNumberFormat="1" applyFont="1" applyBorder="1"/>
    <xf numFmtId="0" fontId="11" fillId="2" borderId="0" xfId="0" applyFont="1" applyFill="1" applyBorder="1" applyAlignment="1">
      <alignment horizontal="center"/>
    </xf>
    <xf numFmtId="0" fontId="11" fillId="2" borderId="0" xfId="0" applyFont="1" applyFill="1" applyBorder="1" applyAlignment="1">
      <alignment horizontal="center"/>
    </xf>
    <xf numFmtId="0" fontId="16" fillId="2" borderId="0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13" fillId="2" borderId="0" xfId="0" applyFont="1" applyFill="1" applyBorder="1" applyAlignment="1">
      <alignment horizontal="center"/>
    </xf>
    <xf numFmtId="0" fontId="14" fillId="2" borderId="0" xfId="0" applyFont="1" applyFill="1" applyBorder="1" applyAlignment="1">
      <alignment horizontal="center"/>
    </xf>
    <xf numFmtId="0" fontId="15" fillId="2" borderId="0" xfId="0" applyFont="1" applyFill="1" applyBorder="1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15</xdr:row>
      <xdr:rowOff>0</xdr:rowOff>
    </xdr:from>
    <xdr:to>
      <xdr:col>3</xdr:col>
      <xdr:colOff>304800</xdr:colOff>
      <xdr:row>16</xdr:row>
      <xdr:rowOff>9525</xdr:rowOff>
    </xdr:to>
    <xdr:sp macro="" textlink="">
      <xdr:nvSpPr>
        <xdr:cNvPr id="2" name="AutoShape 1" descr="Resultado de imagen para bienes nacionales">
          <a:extLst>
            <a:ext uri="{FF2B5EF4-FFF2-40B4-BE49-F238E27FC236}">
              <a16:creationId xmlns:a16="http://schemas.microsoft.com/office/drawing/2014/main" id="{592327AC-C298-420B-B74E-C0D68620E0A4}"/>
            </a:ext>
          </a:extLst>
        </xdr:cNvPr>
        <xdr:cNvSpPr>
          <a:spLocks noChangeAspect="1" noChangeArrowheads="1"/>
        </xdr:cNvSpPr>
      </xdr:nvSpPr>
      <xdr:spPr bwMode="auto">
        <a:xfrm>
          <a:off x="3752850" y="3619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18</xdr:row>
      <xdr:rowOff>0</xdr:rowOff>
    </xdr:from>
    <xdr:to>
      <xdr:col>3</xdr:col>
      <xdr:colOff>304800</xdr:colOff>
      <xdr:row>19</xdr:row>
      <xdr:rowOff>9525</xdr:rowOff>
    </xdr:to>
    <xdr:sp macro="" textlink="">
      <xdr:nvSpPr>
        <xdr:cNvPr id="3" name="AutoShape 1" descr="Resultado de imagen para bienes nacionales">
          <a:extLst>
            <a:ext uri="{FF2B5EF4-FFF2-40B4-BE49-F238E27FC236}">
              <a16:creationId xmlns:a16="http://schemas.microsoft.com/office/drawing/2014/main" id="{D33748FB-E01E-4649-B806-A74C36F5B4C7}"/>
            </a:ext>
          </a:extLst>
        </xdr:cNvPr>
        <xdr:cNvSpPr>
          <a:spLocks noChangeAspect="1" noChangeArrowheads="1"/>
        </xdr:cNvSpPr>
      </xdr:nvSpPr>
      <xdr:spPr bwMode="auto">
        <a:xfrm>
          <a:off x="3752850" y="4524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3</xdr:col>
      <xdr:colOff>304800</xdr:colOff>
      <xdr:row>20</xdr:row>
      <xdr:rowOff>9523</xdr:rowOff>
    </xdr:to>
    <xdr:sp macro="" textlink="">
      <xdr:nvSpPr>
        <xdr:cNvPr id="4" name="AutoShape 1" descr="Resultado de imagen para bienes nacionales">
          <a:extLst>
            <a:ext uri="{FF2B5EF4-FFF2-40B4-BE49-F238E27FC236}">
              <a16:creationId xmlns:a16="http://schemas.microsoft.com/office/drawing/2014/main" id="{BC12B360-79AD-476D-8A6D-4958F331C146}"/>
            </a:ext>
          </a:extLst>
        </xdr:cNvPr>
        <xdr:cNvSpPr>
          <a:spLocks noChangeAspect="1" noChangeArrowheads="1"/>
        </xdr:cNvSpPr>
      </xdr:nvSpPr>
      <xdr:spPr bwMode="auto">
        <a:xfrm>
          <a:off x="3752850" y="4819650"/>
          <a:ext cx="304800" cy="3047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3</xdr:col>
      <xdr:colOff>304800</xdr:colOff>
      <xdr:row>21</xdr:row>
      <xdr:rowOff>9526</xdr:rowOff>
    </xdr:to>
    <xdr:sp macro="" textlink="">
      <xdr:nvSpPr>
        <xdr:cNvPr id="5" name="AutoShape 1" descr="Resultado de imagen para bienes nacionales">
          <a:extLst>
            <a:ext uri="{FF2B5EF4-FFF2-40B4-BE49-F238E27FC236}">
              <a16:creationId xmlns:a16="http://schemas.microsoft.com/office/drawing/2014/main" id="{9C4C9630-9B1D-4E17-913D-378B1C894525}"/>
            </a:ext>
          </a:extLst>
        </xdr:cNvPr>
        <xdr:cNvSpPr>
          <a:spLocks noChangeAspect="1" noChangeArrowheads="1"/>
        </xdr:cNvSpPr>
      </xdr:nvSpPr>
      <xdr:spPr bwMode="auto">
        <a:xfrm>
          <a:off x="3752850" y="51149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3</xdr:col>
      <xdr:colOff>304800</xdr:colOff>
      <xdr:row>22</xdr:row>
      <xdr:rowOff>0</xdr:rowOff>
    </xdr:to>
    <xdr:sp macro="" textlink="">
      <xdr:nvSpPr>
        <xdr:cNvPr id="6" name="AutoShape 1" descr="Resultado de imagen para bienes nacionales">
          <a:extLst>
            <a:ext uri="{FF2B5EF4-FFF2-40B4-BE49-F238E27FC236}">
              <a16:creationId xmlns:a16="http://schemas.microsoft.com/office/drawing/2014/main" id="{8D948ADD-628E-4A28-8675-201EEA42DFDC}"/>
            </a:ext>
          </a:extLst>
        </xdr:cNvPr>
        <xdr:cNvSpPr>
          <a:spLocks noChangeAspect="1" noChangeArrowheads="1"/>
        </xdr:cNvSpPr>
      </xdr:nvSpPr>
      <xdr:spPr bwMode="auto">
        <a:xfrm>
          <a:off x="3752850" y="54102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22</xdr:row>
      <xdr:rowOff>0</xdr:rowOff>
    </xdr:from>
    <xdr:to>
      <xdr:col>3</xdr:col>
      <xdr:colOff>304800</xdr:colOff>
      <xdr:row>25</xdr:row>
      <xdr:rowOff>0</xdr:rowOff>
    </xdr:to>
    <xdr:sp macro="" textlink="">
      <xdr:nvSpPr>
        <xdr:cNvPr id="7" name="AutoShape 1" descr="Resultado de imagen para bienes nacionales">
          <a:extLst>
            <a:ext uri="{FF2B5EF4-FFF2-40B4-BE49-F238E27FC236}">
              <a16:creationId xmlns:a16="http://schemas.microsoft.com/office/drawing/2014/main" id="{4E81150E-6819-4456-AC9E-C73280467C7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57054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3</xdr:col>
      <xdr:colOff>304800</xdr:colOff>
      <xdr:row>25</xdr:row>
      <xdr:rowOff>0</xdr:rowOff>
    </xdr:to>
    <xdr:sp macro="" textlink="">
      <xdr:nvSpPr>
        <xdr:cNvPr id="8" name="AutoShape 1" descr="Resultado de imagen para bienes nacionales">
          <a:extLst>
            <a:ext uri="{FF2B5EF4-FFF2-40B4-BE49-F238E27FC236}">
              <a16:creationId xmlns:a16="http://schemas.microsoft.com/office/drawing/2014/main" id="{A808C72C-495F-4619-97EA-3215536C2DFB}"/>
            </a:ext>
          </a:extLst>
        </xdr:cNvPr>
        <xdr:cNvSpPr>
          <a:spLocks noChangeAspect="1" noChangeArrowheads="1"/>
        </xdr:cNvSpPr>
      </xdr:nvSpPr>
      <xdr:spPr bwMode="auto">
        <a:xfrm>
          <a:off x="3752850" y="57054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3</xdr:col>
      <xdr:colOff>304800</xdr:colOff>
      <xdr:row>25</xdr:row>
      <xdr:rowOff>0</xdr:rowOff>
    </xdr:to>
    <xdr:sp macro="" textlink="">
      <xdr:nvSpPr>
        <xdr:cNvPr id="9" name="AutoShape 1" descr="Resultado de imagen para bienes nacionales">
          <a:extLst>
            <a:ext uri="{FF2B5EF4-FFF2-40B4-BE49-F238E27FC236}">
              <a16:creationId xmlns:a16="http://schemas.microsoft.com/office/drawing/2014/main" id="{CC6A55E0-168E-43DE-A8D7-3F1478F5978C}"/>
            </a:ext>
          </a:extLst>
        </xdr:cNvPr>
        <xdr:cNvSpPr>
          <a:spLocks noChangeAspect="1" noChangeArrowheads="1"/>
        </xdr:cNvSpPr>
      </xdr:nvSpPr>
      <xdr:spPr bwMode="auto">
        <a:xfrm>
          <a:off x="3752850" y="57054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3</xdr:col>
      <xdr:colOff>304800</xdr:colOff>
      <xdr:row>25</xdr:row>
      <xdr:rowOff>0</xdr:rowOff>
    </xdr:to>
    <xdr:sp macro="" textlink="">
      <xdr:nvSpPr>
        <xdr:cNvPr id="10" name="AutoShape 1" descr="Resultado de imagen para bienes nacionales">
          <a:extLst>
            <a:ext uri="{FF2B5EF4-FFF2-40B4-BE49-F238E27FC236}">
              <a16:creationId xmlns:a16="http://schemas.microsoft.com/office/drawing/2014/main" id="{55E33B8F-C7A5-4AEE-A869-9B60954CAE1B}"/>
            </a:ext>
          </a:extLst>
        </xdr:cNvPr>
        <xdr:cNvSpPr>
          <a:spLocks noChangeAspect="1" noChangeArrowheads="1"/>
        </xdr:cNvSpPr>
      </xdr:nvSpPr>
      <xdr:spPr bwMode="auto">
        <a:xfrm>
          <a:off x="3752850" y="57054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3</xdr:col>
      <xdr:colOff>304800</xdr:colOff>
      <xdr:row>25</xdr:row>
      <xdr:rowOff>0</xdr:rowOff>
    </xdr:to>
    <xdr:sp macro="" textlink="">
      <xdr:nvSpPr>
        <xdr:cNvPr id="11" name="AutoShape 1" descr="Resultado de imagen para bienes nacionales">
          <a:extLst>
            <a:ext uri="{FF2B5EF4-FFF2-40B4-BE49-F238E27FC236}">
              <a16:creationId xmlns:a16="http://schemas.microsoft.com/office/drawing/2014/main" id="{C4ECC3A2-31C5-4FAD-B66E-A42E6FBFF5A5}"/>
            </a:ext>
          </a:extLst>
        </xdr:cNvPr>
        <xdr:cNvSpPr>
          <a:spLocks noChangeAspect="1" noChangeArrowheads="1"/>
        </xdr:cNvSpPr>
      </xdr:nvSpPr>
      <xdr:spPr bwMode="auto">
        <a:xfrm>
          <a:off x="3752850" y="57054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32</xdr:row>
      <xdr:rowOff>0</xdr:rowOff>
    </xdr:from>
    <xdr:to>
      <xdr:col>3</xdr:col>
      <xdr:colOff>304800</xdr:colOff>
      <xdr:row>33</xdr:row>
      <xdr:rowOff>9525</xdr:rowOff>
    </xdr:to>
    <xdr:sp macro="" textlink="">
      <xdr:nvSpPr>
        <xdr:cNvPr id="12" name="AutoShape 1" descr="Resultado de imagen para bienes nacionales">
          <a:extLst>
            <a:ext uri="{FF2B5EF4-FFF2-40B4-BE49-F238E27FC236}">
              <a16:creationId xmlns:a16="http://schemas.microsoft.com/office/drawing/2014/main" id="{0F1345F0-7CBD-4C6A-8767-50BB428964F2}"/>
            </a:ext>
          </a:extLst>
        </xdr:cNvPr>
        <xdr:cNvSpPr>
          <a:spLocks noChangeAspect="1" noChangeArrowheads="1"/>
        </xdr:cNvSpPr>
      </xdr:nvSpPr>
      <xdr:spPr bwMode="auto">
        <a:xfrm>
          <a:off x="3752850" y="7524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32</xdr:row>
      <xdr:rowOff>0</xdr:rowOff>
    </xdr:from>
    <xdr:to>
      <xdr:col>3</xdr:col>
      <xdr:colOff>304800</xdr:colOff>
      <xdr:row>33</xdr:row>
      <xdr:rowOff>9525</xdr:rowOff>
    </xdr:to>
    <xdr:sp macro="" textlink="">
      <xdr:nvSpPr>
        <xdr:cNvPr id="13" name="AutoShape 1" descr="Resultado de imagen para bienes nacionales">
          <a:extLst>
            <a:ext uri="{FF2B5EF4-FFF2-40B4-BE49-F238E27FC236}">
              <a16:creationId xmlns:a16="http://schemas.microsoft.com/office/drawing/2014/main" id="{93E08DAF-81DB-425B-8AB7-55188DC0DD1A}"/>
            </a:ext>
          </a:extLst>
        </xdr:cNvPr>
        <xdr:cNvSpPr>
          <a:spLocks noChangeAspect="1" noChangeArrowheads="1"/>
        </xdr:cNvSpPr>
      </xdr:nvSpPr>
      <xdr:spPr bwMode="auto">
        <a:xfrm>
          <a:off x="3752850" y="7524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304800</xdr:colOff>
      <xdr:row>34</xdr:row>
      <xdr:rowOff>9525</xdr:rowOff>
    </xdr:to>
    <xdr:sp macro="" textlink="">
      <xdr:nvSpPr>
        <xdr:cNvPr id="14" name="AutoShape 1" descr="Resultado de imagen para bienes nacionales">
          <a:extLst>
            <a:ext uri="{FF2B5EF4-FFF2-40B4-BE49-F238E27FC236}">
              <a16:creationId xmlns:a16="http://schemas.microsoft.com/office/drawing/2014/main" id="{6E18E8CD-130F-49C6-859D-651B82355C02}"/>
            </a:ext>
          </a:extLst>
        </xdr:cNvPr>
        <xdr:cNvSpPr>
          <a:spLocks noChangeAspect="1" noChangeArrowheads="1"/>
        </xdr:cNvSpPr>
      </xdr:nvSpPr>
      <xdr:spPr bwMode="auto">
        <a:xfrm>
          <a:off x="3752850" y="7820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304800</xdr:colOff>
      <xdr:row>34</xdr:row>
      <xdr:rowOff>9525</xdr:rowOff>
    </xdr:to>
    <xdr:sp macro="" textlink="">
      <xdr:nvSpPr>
        <xdr:cNvPr id="15" name="AutoShape 1" descr="Resultado de imagen para bienes nacionales">
          <a:extLst>
            <a:ext uri="{FF2B5EF4-FFF2-40B4-BE49-F238E27FC236}">
              <a16:creationId xmlns:a16="http://schemas.microsoft.com/office/drawing/2014/main" id="{FFC87752-1A62-474B-A2C4-20E745B747D7}"/>
            </a:ext>
          </a:extLst>
        </xdr:cNvPr>
        <xdr:cNvSpPr>
          <a:spLocks noChangeAspect="1" noChangeArrowheads="1"/>
        </xdr:cNvSpPr>
      </xdr:nvSpPr>
      <xdr:spPr bwMode="auto">
        <a:xfrm>
          <a:off x="3752850" y="7820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304800</xdr:colOff>
      <xdr:row>34</xdr:row>
      <xdr:rowOff>9525</xdr:rowOff>
    </xdr:to>
    <xdr:sp macro="" textlink="">
      <xdr:nvSpPr>
        <xdr:cNvPr id="16" name="AutoShape 1" descr="Resultado de imagen para bienes nacionales">
          <a:extLst>
            <a:ext uri="{FF2B5EF4-FFF2-40B4-BE49-F238E27FC236}">
              <a16:creationId xmlns:a16="http://schemas.microsoft.com/office/drawing/2014/main" id="{A8D25C96-5134-452E-AE88-8AE29CE30FBC}"/>
            </a:ext>
          </a:extLst>
        </xdr:cNvPr>
        <xdr:cNvSpPr>
          <a:spLocks noChangeAspect="1" noChangeArrowheads="1"/>
        </xdr:cNvSpPr>
      </xdr:nvSpPr>
      <xdr:spPr bwMode="auto">
        <a:xfrm>
          <a:off x="3752850" y="7820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3</xdr:col>
      <xdr:colOff>304800</xdr:colOff>
      <xdr:row>46</xdr:row>
      <xdr:rowOff>9524</xdr:rowOff>
    </xdr:to>
    <xdr:sp macro="" textlink="">
      <xdr:nvSpPr>
        <xdr:cNvPr id="17" name="AutoShape 1" descr="Resultado de imagen para bienes nacionales">
          <a:extLst>
            <a:ext uri="{FF2B5EF4-FFF2-40B4-BE49-F238E27FC236}">
              <a16:creationId xmlns:a16="http://schemas.microsoft.com/office/drawing/2014/main" id="{C6DF9696-F2E5-48A5-8DC3-0BCD4710816F}"/>
            </a:ext>
          </a:extLst>
        </xdr:cNvPr>
        <xdr:cNvSpPr>
          <a:spLocks noChangeAspect="1" noChangeArrowheads="1"/>
        </xdr:cNvSpPr>
      </xdr:nvSpPr>
      <xdr:spPr bwMode="auto">
        <a:xfrm>
          <a:off x="3752850" y="98107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3</xdr:col>
      <xdr:colOff>304800</xdr:colOff>
      <xdr:row>46</xdr:row>
      <xdr:rowOff>9524</xdr:rowOff>
    </xdr:to>
    <xdr:sp macro="" textlink="">
      <xdr:nvSpPr>
        <xdr:cNvPr id="18" name="AutoShape 1" descr="Resultado de imagen para bienes nacionales">
          <a:extLst>
            <a:ext uri="{FF2B5EF4-FFF2-40B4-BE49-F238E27FC236}">
              <a16:creationId xmlns:a16="http://schemas.microsoft.com/office/drawing/2014/main" id="{DA707E5A-AF37-4D87-AAEF-D0F75EC90B22}"/>
            </a:ext>
          </a:extLst>
        </xdr:cNvPr>
        <xdr:cNvSpPr>
          <a:spLocks noChangeAspect="1" noChangeArrowheads="1"/>
        </xdr:cNvSpPr>
      </xdr:nvSpPr>
      <xdr:spPr bwMode="auto">
        <a:xfrm>
          <a:off x="3752850" y="98107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3</xdr:col>
      <xdr:colOff>304800</xdr:colOff>
      <xdr:row>46</xdr:row>
      <xdr:rowOff>9524</xdr:rowOff>
    </xdr:to>
    <xdr:sp macro="" textlink="">
      <xdr:nvSpPr>
        <xdr:cNvPr id="19" name="AutoShape 1" descr="Resultado de imagen para bienes nacionales">
          <a:extLst>
            <a:ext uri="{FF2B5EF4-FFF2-40B4-BE49-F238E27FC236}">
              <a16:creationId xmlns:a16="http://schemas.microsoft.com/office/drawing/2014/main" id="{61D267CD-72D8-4A32-A9D5-D250A8884B38}"/>
            </a:ext>
          </a:extLst>
        </xdr:cNvPr>
        <xdr:cNvSpPr>
          <a:spLocks noChangeAspect="1" noChangeArrowheads="1"/>
        </xdr:cNvSpPr>
      </xdr:nvSpPr>
      <xdr:spPr bwMode="auto">
        <a:xfrm>
          <a:off x="3752850" y="98107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20" name="AutoShape 1" descr="Resultado de imagen para bienes nacionales">
          <a:extLst>
            <a:ext uri="{FF2B5EF4-FFF2-40B4-BE49-F238E27FC236}">
              <a16:creationId xmlns:a16="http://schemas.microsoft.com/office/drawing/2014/main" id="{76E3CDC7-A5E1-4101-B40F-D42BA37EAFC4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21" name="AutoShape 1" descr="Resultado de imagen para bienes nacionales">
          <a:extLst>
            <a:ext uri="{FF2B5EF4-FFF2-40B4-BE49-F238E27FC236}">
              <a16:creationId xmlns:a16="http://schemas.microsoft.com/office/drawing/2014/main" id="{9FD1A75D-8943-4F77-B7B8-7DD3BCA45941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22" name="AutoShape 1" descr="Resultado de imagen para bienes nacionales">
          <a:extLst>
            <a:ext uri="{FF2B5EF4-FFF2-40B4-BE49-F238E27FC236}">
              <a16:creationId xmlns:a16="http://schemas.microsoft.com/office/drawing/2014/main" id="{7E66F41E-5F8E-4574-BF33-F4A689B4B685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23" name="AutoShape 1" descr="Resultado de imagen para bienes nacionales">
          <a:extLst>
            <a:ext uri="{FF2B5EF4-FFF2-40B4-BE49-F238E27FC236}">
              <a16:creationId xmlns:a16="http://schemas.microsoft.com/office/drawing/2014/main" id="{AB51C9A7-F1D7-4A58-B41E-23C89CF59981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24" name="AutoShape 1" descr="Resultado de imagen para bienes nacionales">
          <a:extLst>
            <a:ext uri="{FF2B5EF4-FFF2-40B4-BE49-F238E27FC236}">
              <a16:creationId xmlns:a16="http://schemas.microsoft.com/office/drawing/2014/main" id="{73BDBFCF-C651-4605-9CAC-989A95F638DA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3</xdr:col>
      <xdr:colOff>304800</xdr:colOff>
      <xdr:row>25</xdr:row>
      <xdr:rowOff>0</xdr:rowOff>
    </xdr:to>
    <xdr:sp macro="" textlink="">
      <xdr:nvSpPr>
        <xdr:cNvPr id="25" name="AutoShape 1" descr="Resultado de imagen para bienes nacionales">
          <a:extLst>
            <a:ext uri="{FF2B5EF4-FFF2-40B4-BE49-F238E27FC236}">
              <a16:creationId xmlns:a16="http://schemas.microsoft.com/office/drawing/2014/main" id="{EF80C7E1-E195-49D7-A7B9-404AFDC69A61}"/>
            </a:ext>
          </a:extLst>
        </xdr:cNvPr>
        <xdr:cNvSpPr>
          <a:spLocks noChangeAspect="1" noChangeArrowheads="1"/>
        </xdr:cNvSpPr>
      </xdr:nvSpPr>
      <xdr:spPr bwMode="auto">
        <a:xfrm>
          <a:off x="3752850" y="57054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32</xdr:row>
      <xdr:rowOff>0</xdr:rowOff>
    </xdr:from>
    <xdr:to>
      <xdr:col>3</xdr:col>
      <xdr:colOff>304800</xdr:colOff>
      <xdr:row>33</xdr:row>
      <xdr:rowOff>9525</xdr:rowOff>
    </xdr:to>
    <xdr:sp macro="" textlink="">
      <xdr:nvSpPr>
        <xdr:cNvPr id="26" name="AutoShape 1" descr="Resultado de imagen para bienes nacionales">
          <a:extLst>
            <a:ext uri="{FF2B5EF4-FFF2-40B4-BE49-F238E27FC236}">
              <a16:creationId xmlns:a16="http://schemas.microsoft.com/office/drawing/2014/main" id="{7645A450-8DDE-4AE9-B13C-FC785997A226}"/>
            </a:ext>
          </a:extLst>
        </xdr:cNvPr>
        <xdr:cNvSpPr>
          <a:spLocks noChangeAspect="1" noChangeArrowheads="1"/>
        </xdr:cNvSpPr>
      </xdr:nvSpPr>
      <xdr:spPr bwMode="auto">
        <a:xfrm>
          <a:off x="3752850" y="7524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32</xdr:row>
      <xdr:rowOff>0</xdr:rowOff>
    </xdr:from>
    <xdr:to>
      <xdr:col>3</xdr:col>
      <xdr:colOff>304800</xdr:colOff>
      <xdr:row>33</xdr:row>
      <xdr:rowOff>9525</xdr:rowOff>
    </xdr:to>
    <xdr:sp macro="" textlink="">
      <xdr:nvSpPr>
        <xdr:cNvPr id="27" name="AutoShape 1" descr="Resultado de imagen para bienes nacionales">
          <a:extLst>
            <a:ext uri="{FF2B5EF4-FFF2-40B4-BE49-F238E27FC236}">
              <a16:creationId xmlns:a16="http://schemas.microsoft.com/office/drawing/2014/main" id="{08EEDD2E-EBD2-4864-BE18-C2FF5462FEF5}"/>
            </a:ext>
          </a:extLst>
        </xdr:cNvPr>
        <xdr:cNvSpPr>
          <a:spLocks noChangeAspect="1" noChangeArrowheads="1"/>
        </xdr:cNvSpPr>
      </xdr:nvSpPr>
      <xdr:spPr bwMode="auto">
        <a:xfrm>
          <a:off x="3752850" y="7524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32</xdr:row>
      <xdr:rowOff>0</xdr:rowOff>
    </xdr:from>
    <xdr:to>
      <xdr:col>3</xdr:col>
      <xdr:colOff>304800</xdr:colOff>
      <xdr:row>33</xdr:row>
      <xdr:rowOff>9525</xdr:rowOff>
    </xdr:to>
    <xdr:sp macro="" textlink="">
      <xdr:nvSpPr>
        <xdr:cNvPr id="28" name="AutoShape 1" descr="Resultado de imagen para bienes nacionales">
          <a:extLst>
            <a:ext uri="{FF2B5EF4-FFF2-40B4-BE49-F238E27FC236}">
              <a16:creationId xmlns:a16="http://schemas.microsoft.com/office/drawing/2014/main" id="{3394D570-EFF8-4966-A3A3-9CFD682E55CB}"/>
            </a:ext>
          </a:extLst>
        </xdr:cNvPr>
        <xdr:cNvSpPr>
          <a:spLocks noChangeAspect="1" noChangeArrowheads="1"/>
        </xdr:cNvSpPr>
      </xdr:nvSpPr>
      <xdr:spPr bwMode="auto">
        <a:xfrm>
          <a:off x="3752850" y="7524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304800</xdr:colOff>
      <xdr:row>34</xdr:row>
      <xdr:rowOff>9525</xdr:rowOff>
    </xdr:to>
    <xdr:sp macro="" textlink="">
      <xdr:nvSpPr>
        <xdr:cNvPr id="29" name="AutoShape 1" descr="Resultado de imagen para bienes nacionales">
          <a:extLst>
            <a:ext uri="{FF2B5EF4-FFF2-40B4-BE49-F238E27FC236}">
              <a16:creationId xmlns:a16="http://schemas.microsoft.com/office/drawing/2014/main" id="{DF39B344-BAF6-464F-83AB-4711A2E9D96A}"/>
            </a:ext>
          </a:extLst>
        </xdr:cNvPr>
        <xdr:cNvSpPr>
          <a:spLocks noChangeAspect="1" noChangeArrowheads="1"/>
        </xdr:cNvSpPr>
      </xdr:nvSpPr>
      <xdr:spPr bwMode="auto">
        <a:xfrm>
          <a:off x="3752850" y="7820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304800</xdr:colOff>
      <xdr:row>34</xdr:row>
      <xdr:rowOff>9525</xdr:rowOff>
    </xdr:to>
    <xdr:sp macro="" textlink="">
      <xdr:nvSpPr>
        <xdr:cNvPr id="30" name="AutoShape 1" descr="Resultado de imagen para bienes nacionales">
          <a:extLst>
            <a:ext uri="{FF2B5EF4-FFF2-40B4-BE49-F238E27FC236}">
              <a16:creationId xmlns:a16="http://schemas.microsoft.com/office/drawing/2014/main" id="{CA45EB90-ECF1-4814-A348-277EF9ADA7FB}"/>
            </a:ext>
          </a:extLst>
        </xdr:cNvPr>
        <xdr:cNvSpPr>
          <a:spLocks noChangeAspect="1" noChangeArrowheads="1"/>
        </xdr:cNvSpPr>
      </xdr:nvSpPr>
      <xdr:spPr bwMode="auto">
        <a:xfrm>
          <a:off x="3752850" y="7820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304800</xdr:colOff>
      <xdr:row>34</xdr:row>
      <xdr:rowOff>9525</xdr:rowOff>
    </xdr:to>
    <xdr:sp macro="" textlink="">
      <xdr:nvSpPr>
        <xdr:cNvPr id="31" name="AutoShape 1" descr="Resultado de imagen para bienes nacionales">
          <a:extLst>
            <a:ext uri="{FF2B5EF4-FFF2-40B4-BE49-F238E27FC236}">
              <a16:creationId xmlns:a16="http://schemas.microsoft.com/office/drawing/2014/main" id="{B6DC14BE-AD0C-4D5F-B56E-2253ADC84D9E}"/>
            </a:ext>
          </a:extLst>
        </xdr:cNvPr>
        <xdr:cNvSpPr>
          <a:spLocks noChangeAspect="1" noChangeArrowheads="1"/>
        </xdr:cNvSpPr>
      </xdr:nvSpPr>
      <xdr:spPr bwMode="auto">
        <a:xfrm>
          <a:off x="3752850" y="7820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304800</xdr:colOff>
      <xdr:row>34</xdr:row>
      <xdr:rowOff>9525</xdr:rowOff>
    </xdr:to>
    <xdr:sp macro="" textlink="">
      <xdr:nvSpPr>
        <xdr:cNvPr id="32" name="AutoShape 1" descr="Resultado de imagen para bienes nacionales">
          <a:extLst>
            <a:ext uri="{FF2B5EF4-FFF2-40B4-BE49-F238E27FC236}">
              <a16:creationId xmlns:a16="http://schemas.microsoft.com/office/drawing/2014/main" id="{56A82C8E-D20D-4935-9127-19595DF27F45}"/>
            </a:ext>
          </a:extLst>
        </xdr:cNvPr>
        <xdr:cNvSpPr>
          <a:spLocks noChangeAspect="1" noChangeArrowheads="1"/>
        </xdr:cNvSpPr>
      </xdr:nvSpPr>
      <xdr:spPr bwMode="auto">
        <a:xfrm>
          <a:off x="3752850" y="7820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3</xdr:col>
      <xdr:colOff>304800</xdr:colOff>
      <xdr:row>46</xdr:row>
      <xdr:rowOff>9524</xdr:rowOff>
    </xdr:to>
    <xdr:sp macro="" textlink="">
      <xdr:nvSpPr>
        <xdr:cNvPr id="33" name="AutoShape 1" descr="Resultado de imagen para bienes nacionales">
          <a:extLst>
            <a:ext uri="{FF2B5EF4-FFF2-40B4-BE49-F238E27FC236}">
              <a16:creationId xmlns:a16="http://schemas.microsoft.com/office/drawing/2014/main" id="{8C3EDF4F-0A7A-44B7-A8DF-C4DD2CB41C4C}"/>
            </a:ext>
          </a:extLst>
        </xdr:cNvPr>
        <xdr:cNvSpPr>
          <a:spLocks noChangeAspect="1" noChangeArrowheads="1"/>
        </xdr:cNvSpPr>
      </xdr:nvSpPr>
      <xdr:spPr bwMode="auto">
        <a:xfrm>
          <a:off x="3752850" y="98107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3</xdr:col>
      <xdr:colOff>304800</xdr:colOff>
      <xdr:row>46</xdr:row>
      <xdr:rowOff>9524</xdr:rowOff>
    </xdr:to>
    <xdr:sp macro="" textlink="">
      <xdr:nvSpPr>
        <xdr:cNvPr id="34" name="AutoShape 1" descr="Resultado de imagen para bienes nacionales">
          <a:extLst>
            <a:ext uri="{FF2B5EF4-FFF2-40B4-BE49-F238E27FC236}">
              <a16:creationId xmlns:a16="http://schemas.microsoft.com/office/drawing/2014/main" id="{07E85BF9-1C30-419F-9BDF-400D4085B993}"/>
            </a:ext>
          </a:extLst>
        </xdr:cNvPr>
        <xdr:cNvSpPr>
          <a:spLocks noChangeAspect="1" noChangeArrowheads="1"/>
        </xdr:cNvSpPr>
      </xdr:nvSpPr>
      <xdr:spPr bwMode="auto">
        <a:xfrm>
          <a:off x="3752850" y="98107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3</xdr:col>
      <xdr:colOff>304800</xdr:colOff>
      <xdr:row>46</xdr:row>
      <xdr:rowOff>9524</xdr:rowOff>
    </xdr:to>
    <xdr:sp macro="" textlink="">
      <xdr:nvSpPr>
        <xdr:cNvPr id="35" name="AutoShape 1" descr="Resultado de imagen para bienes nacionales">
          <a:extLst>
            <a:ext uri="{FF2B5EF4-FFF2-40B4-BE49-F238E27FC236}">
              <a16:creationId xmlns:a16="http://schemas.microsoft.com/office/drawing/2014/main" id="{F9215145-63BC-4352-B728-7FE144F07AC7}"/>
            </a:ext>
          </a:extLst>
        </xdr:cNvPr>
        <xdr:cNvSpPr>
          <a:spLocks noChangeAspect="1" noChangeArrowheads="1"/>
        </xdr:cNvSpPr>
      </xdr:nvSpPr>
      <xdr:spPr bwMode="auto">
        <a:xfrm>
          <a:off x="3752850" y="98107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3</xdr:col>
      <xdr:colOff>304800</xdr:colOff>
      <xdr:row>46</xdr:row>
      <xdr:rowOff>9524</xdr:rowOff>
    </xdr:to>
    <xdr:sp macro="" textlink="">
      <xdr:nvSpPr>
        <xdr:cNvPr id="36" name="AutoShape 1" descr="Resultado de imagen para bienes nacionales">
          <a:extLst>
            <a:ext uri="{FF2B5EF4-FFF2-40B4-BE49-F238E27FC236}">
              <a16:creationId xmlns:a16="http://schemas.microsoft.com/office/drawing/2014/main" id="{42947AC4-EB25-447B-8028-D35AA322F4D5}"/>
            </a:ext>
          </a:extLst>
        </xdr:cNvPr>
        <xdr:cNvSpPr>
          <a:spLocks noChangeAspect="1" noChangeArrowheads="1"/>
        </xdr:cNvSpPr>
      </xdr:nvSpPr>
      <xdr:spPr bwMode="auto">
        <a:xfrm>
          <a:off x="3752850" y="98107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37" name="AutoShape 1" descr="Resultado de imagen para bienes nacionales">
          <a:extLst>
            <a:ext uri="{FF2B5EF4-FFF2-40B4-BE49-F238E27FC236}">
              <a16:creationId xmlns:a16="http://schemas.microsoft.com/office/drawing/2014/main" id="{22879F89-046C-4C3E-BC23-881229817C3B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38" name="AutoShape 1" descr="Resultado de imagen para bienes nacionales">
          <a:extLst>
            <a:ext uri="{FF2B5EF4-FFF2-40B4-BE49-F238E27FC236}">
              <a16:creationId xmlns:a16="http://schemas.microsoft.com/office/drawing/2014/main" id="{68C93B18-F4FE-41D4-925B-18B7222A24AA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39" name="AutoShape 1" descr="Resultado de imagen para bienes nacionales">
          <a:extLst>
            <a:ext uri="{FF2B5EF4-FFF2-40B4-BE49-F238E27FC236}">
              <a16:creationId xmlns:a16="http://schemas.microsoft.com/office/drawing/2014/main" id="{53C5445B-BDC3-4D11-B72D-AA0AADE76D94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2762250</xdr:colOff>
      <xdr:row>52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40" name="AutoShape 1" descr="Resultado de imagen para bienes nacionales">
          <a:extLst>
            <a:ext uri="{FF2B5EF4-FFF2-40B4-BE49-F238E27FC236}">
              <a16:creationId xmlns:a16="http://schemas.microsoft.com/office/drawing/2014/main" id="{A90FB1C4-8745-4673-8D77-DB4898DD9CDB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41" name="AutoShape 1" descr="Resultado de imagen para bienes nacionales">
          <a:extLst>
            <a:ext uri="{FF2B5EF4-FFF2-40B4-BE49-F238E27FC236}">
              <a16:creationId xmlns:a16="http://schemas.microsoft.com/office/drawing/2014/main" id="{B885CDC6-4C7D-4606-9E63-9EE2AEB85E16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42" name="AutoShape 1" descr="Resultado de imagen para bienes nacionales">
          <a:extLst>
            <a:ext uri="{FF2B5EF4-FFF2-40B4-BE49-F238E27FC236}">
              <a16:creationId xmlns:a16="http://schemas.microsoft.com/office/drawing/2014/main" id="{DCC00307-5990-4019-8B0A-C42DD02FE15F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43" name="AutoShape 1" descr="Resultado de imagen para bienes nacionales">
          <a:extLst>
            <a:ext uri="{FF2B5EF4-FFF2-40B4-BE49-F238E27FC236}">
              <a16:creationId xmlns:a16="http://schemas.microsoft.com/office/drawing/2014/main" id="{C639A7A8-E08F-4FDA-A2C2-64C8E4027E0C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44" name="AutoShape 1" descr="Resultado de imagen para bienes nacionales">
          <a:extLst>
            <a:ext uri="{FF2B5EF4-FFF2-40B4-BE49-F238E27FC236}">
              <a16:creationId xmlns:a16="http://schemas.microsoft.com/office/drawing/2014/main" id="{C89B594C-8B0D-40D0-A656-C6AEB33B40AB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45" name="AutoShape 1" descr="Resultado de imagen para bienes nacionales">
          <a:extLst>
            <a:ext uri="{FF2B5EF4-FFF2-40B4-BE49-F238E27FC236}">
              <a16:creationId xmlns:a16="http://schemas.microsoft.com/office/drawing/2014/main" id="{DD291748-7717-4E98-9B4C-E62D9238197B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46" name="AutoShape 1" descr="Resultado de imagen para bienes nacionales">
          <a:extLst>
            <a:ext uri="{FF2B5EF4-FFF2-40B4-BE49-F238E27FC236}">
              <a16:creationId xmlns:a16="http://schemas.microsoft.com/office/drawing/2014/main" id="{55949C2C-2C3F-441C-A729-E123E0327C06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47" name="AutoShape 1" descr="Resultado de imagen para bienes nacionales">
          <a:extLst>
            <a:ext uri="{FF2B5EF4-FFF2-40B4-BE49-F238E27FC236}">
              <a16:creationId xmlns:a16="http://schemas.microsoft.com/office/drawing/2014/main" id="{7AF8E3E0-C958-445C-B934-157D7C224C01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48" name="AutoShape 1" descr="Resultado de imagen para bienes nacionales">
          <a:extLst>
            <a:ext uri="{FF2B5EF4-FFF2-40B4-BE49-F238E27FC236}">
              <a16:creationId xmlns:a16="http://schemas.microsoft.com/office/drawing/2014/main" id="{B9CCB5CA-75AE-4F51-84C9-D3759ADC9EDE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49" name="AutoShape 1" descr="Resultado de imagen para bienes nacionales">
          <a:extLst>
            <a:ext uri="{FF2B5EF4-FFF2-40B4-BE49-F238E27FC236}">
              <a16:creationId xmlns:a16="http://schemas.microsoft.com/office/drawing/2014/main" id="{ABDC44E2-DBE0-4232-9BCE-EF06958E2E61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50" name="AutoShape 1" descr="Resultado de imagen para bienes nacionales">
          <a:extLst>
            <a:ext uri="{FF2B5EF4-FFF2-40B4-BE49-F238E27FC236}">
              <a16:creationId xmlns:a16="http://schemas.microsoft.com/office/drawing/2014/main" id="{71E05796-59B8-4B7C-9B1D-9A0CF1A3781A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51" name="AutoShape 1" descr="Resultado de imagen para bienes nacionales">
          <a:extLst>
            <a:ext uri="{FF2B5EF4-FFF2-40B4-BE49-F238E27FC236}">
              <a16:creationId xmlns:a16="http://schemas.microsoft.com/office/drawing/2014/main" id="{6A3035DE-447B-4FB5-B663-2409023710ED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52" name="AutoShape 1" descr="Resultado de imagen para bienes nacionales">
          <a:extLst>
            <a:ext uri="{FF2B5EF4-FFF2-40B4-BE49-F238E27FC236}">
              <a16:creationId xmlns:a16="http://schemas.microsoft.com/office/drawing/2014/main" id="{B1C7CB9F-B66F-4837-A750-2257D0E4384D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53" name="AutoShape 1" descr="Resultado de imagen para bienes nacionales">
          <a:extLst>
            <a:ext uri="{FF2B5EF4-FFF2-40B4-BE49-F238E27FC236}">
              <a16:creationId xmlns:a16="http://schemas.microsoft.com/office/drawing/2014/main" id="{F7EE37E3-D354-4FDF-97FC-BB2B6FC75667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54" name="AutoShape 1" descr="Resultado de imagen para bienes nacionales">
          <a:extLst>
            <a:ext uri="{FF2B5EF4-FFF2-40B4-BE49-F238E27FC236}">
              <a16:creationId xmlns:a16="http://schemas.microsoft.com/office/drawing/2014/main" id="{BAA1C818-41D7-43B7-9BA1-BA1C158FAD5F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55" name="AutoShape 1" descr="Resultado de imagen para bienes nacionales">
          <a:extLst>
            <a:ext uri="{FF2B5EF4-FFF2-40B4-BE49-F238E27FC236}">
              <a16:creationId xmlns:a16="http://schemas.microsoft.com/office/drawing/2014/main" id="{F6492E53-0B2B-4F0B-B7FF-7F1F45B4F9D8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56" name="AutoShape 1" descr="Resultado de imagen para bienes nacionales">
          <a:extLst>
            <a:ext uri="{FF2B5EF4-FFF2-40B4-BE49-F238E27FC236}">
              <a16:creationId xmlns:a16="http://schemas.microsoft.com/office/drawing/2014/main" id="{8330C5F8-9DC0-4386-BAD1-B5CC78E78C8D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57" name="AutoShape 1" descr="Resultado de imagen para bienes nacionales">
          <a:extLst>
            <a:ext uri="{FF2B5EF4-FFF2-40B4-BE49-F238E27FC236}">
              <a16:creationId xmlns:a16="http://schemas.microsoft.com/office/drawing/2014/main" id="{9A213607-D313-4B89-A8BF-B10A07A8BC66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58" name="AutoShape 1" descr="Resultado de imagen para bienes nacionales">
          <a:extLst>
            <a:ext uri="{FF2B5EF4-FFF2-40B4-BE49-F238E27FC236}">
              <a16:creationId xmlns:a16="http://schemas.microsoft.com/office/drawing/2014/main" id="{A1DE3FBE-DE3B-49A8-A8A5-69EF09FC0F94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59" name="AutoShape 1" descr="Resultado de imagen para bienes nacionales">
          <a:extLst>
            <a:ext uri="{FF2B5EF4-FFF2-40B4-BE49-F238E27FC236}">
              <a16:creationId xmlns:a16="http://schemas.microsoft.com/office/drawing/2014/main" id="{97EAD34F-593D-4763-966E-CD411422EBBD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60" name="AutoShape 1" descr="Resultado de imagen para bienes nacionales">
          <a:extLst>
            <a:ext uri="{FF2B5EF4-FFF2-40B4-BE49-F238E27FC236}">
              <a16:creationId xmlns:a16="http://schemas.microsoft.com/office/drawing/2014/main" id="{19F7396E-728C-41BE-9371-F1938A520FF3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61" name="AutoShape 1" descr="Resultado de imagen para bienes nacionales">
          <a:extLst>
            <a:ext uri="{FF2B5EF4-FFF2-40B4-BE49-F238E27FC236}">
              <a16:creationId xmlns:a16="http://schemas.microsoft.com/office/drawing/2014/main" id="{917A55BF-0B8E-4A05-B19E-2CD5AF5B417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62" name="AutoShape 1" descr="Resultado de imagen para bienes nacionales">
          <a:extLst>
            <a:ext uri="{FF2B5EF4-FFF2-40B4-BE49-F238E27FC236}">
              <a16:creationId xmlns:a16="http://schemas.microsoft.com/office/drawing/2014/main" id="{D531FF34-850F-4D13-97EB-764E65069EE4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63" name="AutoShape 1" descr="Resultado de imagen para bienes nacionales">
          <a:extLst>
            <a:ext uri="{FF2B5EF4-FFF2-40B4-BE49-F238E27FC236}">
              <a16:creationId xmlns:a16="http://schemas.microsoft.com/office/drawing/2014/main" id="{0975546C-C2A6-43D1-BC6F-3810F09D33B8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64" name="AutoShape 1" descr="Resultado de imagen para bienes nacionales">
          <a:extLst>
            <a:ext uri="{FF2B5EF4-FFF2-40B4-BE49-F238E27FC236}">
              <a16:creationId xmlns:a16="http://schemas.microsoft.com/office/drawing/2014/main" id="{DBE94AB0-6C02-4327-97AF-18ABF393FA89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65" name="AutoShape 1" descr="Resultado de imagen para bienes nacionales">
          <a:extLst>
            <a:ext uri="{FF2B5EF4-FFF2-40B4-BE49-F238E27FC236}">
              <a16:creationId xmlns:a16="http://schemas.microsoft.com/office/drawing/2014/main" id="{771588C3-BB05-42A5-88C6-79F916CDA698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66" name="AutoShape 1" descr="Resultado de imagen para bienes nacionales">
          <a:extLst>
            <a:ext uri="{FF2B5EF4-FFF2-40B4-BE49-F238E27FC236}">
              <a16:creationId xmlns:a16="http://schemas.microsoft.com/office/drawing/2014/main" id="{BD495A07-AAE7-4BA2-8B3B-25C3F95C0C89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67" name="AutoShape 1" descr="Resultado de imagen para bienes nacionales">
          <a:extLst>
            <a:ext uri="{FF2B5EF4-FFF2-40B4-BE49-F238E27FC236}">
              <a16:creationId xmlns:a16="http://schemas.microsoft.com/office/drawing/2014/main" id="{C48F278F-BD66-466C-AB09-A6D95119D0CC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68" name="AutoShape 1" descr="Resultado de imagen para bienes nacionales">
          <a:extLst>
            <a:ext uri="{FF2B5EF4-FFF2-40B4-BE49-F238E27FC236}">
              <a16:creationId xmlns:a16="http://schemas.microsoft.com/office/drawing/2014/main" id="{6720C811-3769-417C-B281-1C193052C6A6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69" name="AutoShape 1" descr="Resultado de imagen para bienes nacionales">
          <a:extLst>
            <a:ext uri="{FF2B5EF4-FFF2-40B4-BE49-F238E27FC236}">
              <a16:creationId xmlns:a16="http://schemas.microsoft.com/office/drawing/2014/main" id="{249F5649-1275-4E97-960E-9F074A886F75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70" name="AutoShape 1" descr="Resultado de imagen para bienes nacionales">
          <a:extLst>
            <a:ext uri="{FF2B5EF4-FFF2-40B4-BE49-F238E27FC236}">
              <a16:creationId xmlns:a16="http://schemas.microsoft.com/office/drawing/2014/main" id="{97C5AB4F-D807-42F1-B6F1-2A35129BFED3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71" name="AutoShape 1" descr="Resultado de imagen para bienes nacionales">
          <a:extLst>
            <a:ext uri="{FF2B5EF4-FFF2-40B4-BE49-F238E27FC236}">
              <a16:creationId xmlns:a16="http://schemas.microsoft.com/office/drawing/2014/main" id="{3E0FEF9B-ED4E-478A-992B-93B7EE46093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72" name="AutoShape 1" descr="Resultado de imagen para bienes nacionales">
          <a:extLst>
            <a:ext uri="{FF2B5EF4-FFF2-40B4-BE49-F238E27FC236}">
              <a16:creationId xmlns:a16="http://schemas.microsoft.com/office/drawing/2014/main" id="{037F3A33-378B-41FA-999D-3F2E5154A644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73" name="AutoShape 1" descr="Resultado de imagen para bienes nacionales">
          <a:extLst>
            <a:ext uri="{FF2B5EF4-FFF2-40B4-BE49-F238E27FC236}">
              <a16:creationId xmlns:a16="http://schemas.microsoft.com/office/drawing/2014/main" id="{0B643E29-1A2C-4FDB-A194-3631129A681D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74" name="AutoShape 1" descr="Resultado de imagen para bienes nacionales">
          <a:extLst>
            <a:ext uri="{FF2B5EF4-FFF2-40B4-BE49-F238E27FC236}">
              <a16:creationId xmlns:a16="http://schemas.microsoft.com/office/drawing/2014/main" id="{C88FA7BB-3ED4-463A-91EC-2F0316B3F7E9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75" name="AutoShape 1" descr="Resultado de imagen para bienes nacionales">
          <a:extLst>
            <a:ext uri="{FF2B5EF4-FFF2-40B4-BE49-F238E27FC236}">
              <a16:creationId xmlns:a16="http://schemas.microsoft.com/office/drawing/2014/main" id="{63F45705-7DC9-4D26-A386-FF13C33792ED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76" name="AutoShape 1" descr="Resultado de imagen para bienes nacionales">
          <a:extLst>
            <a:ext uri="{FF2B5EF4-FFF2-40B4-BE49-F238E27FC236}">
              <a16:creationId xmlns:a16="http://schemas.microsoft.com/office/drawing/2014/main" id="{805A1FB5-BAC9-4C3D-8E57-27FC603CC43D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77" name="AutoShape 1" descr="Resultado de imagen para bienes nacionales">
          <a:extLst>
            <a:ext uri="{FF2B5EF4-FFF2-40B4-BE49-F238E27FC236}">
              <a16:creationId xmlns:a16="http://schemas.microsoft.com/office/drawing/2014/main" id="{50035757-117F-4CD0-8BE5-3E48B706B136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78" name="AutoShape 1" descr="Resultado de imagen para bienes nacionales">
          <a:extLst>
            <a:ext uri="{FF2B5EF4-FFF2-40B4-BE49-F238E27FC236}">
              <a16:creationId xmlns:a16="http://schemas.microsoft.com/office/drawing/2014/main" id="{391B51C3-09C5-4556-BAE2-A21457AB7E0D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79" name="AutoShape 1" descr="Resultado de imagen para bienes nacionales">
          <a:extLst>
            <a:ext uri="{FF2B5EF4-FFF2-40B4-BE49-F238E27FC236}">
              <a16:creationId xmlns:a16="http://schemas.microsoft.com/office/drawing/2014/main" id="{016E713D-1BF2-405A-A829-F69D72F57F4E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80" name="AutoShape 1" descr="Resultado de imagen para bienes nacionales">
          <a:extLst>
            <a:ext uri="{FF2B5EF4-FFF2-40B4-BE49-F238E27FC236}">
              <a16:creationId xmlns:a16="http://schemas.microsoft.com/office/drawing/2014/main" id="{781B3D21-5B9D-4162-8983-BC0CC7277204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81" name="AutoShape 1" descr="Resultado de imagen para bienes nacionales">
          <a:extLst>
            <a:ext uri="{FF2B5EF4-FFF2-40B4-BE49-F238E27FC236}">
              <a16:creationId xmlns:a16="http://schemas.microsoft.com/office/drawing/2014/main" id="{06CC5975-B166-415F-94A8-242A62FA920E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82" name="AutoShape 1" descr="Resultado de imagen para bienes nacionales">
          <a:extLst>
            <a:ext uri="{FF2B5EF4-FFF2-40B4-BE49-F238E27FC236}">
              <a16:creationId xmlns:a16="http://schemas.microsoft.com/office/drawing/2014/main" id="{3622A3CA-EDBC-43C1-B513-1AA5BD282DA9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83" name="AutoShape 1" descr="Resultado de imagen para bienes nacionales">
          <a:extLst>
            <a:ext uri="{FF2B5EF4-FFF2-40B4-BE49-F238E27FC236}">
              <a16:creationId xmlns:a16="http://schemas.microsoft.com/office/drawing/2014/main" id="{B601A5C4-C802-4634-86E9-3AAB6D626FF3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84" name="AutoShape 1" descr="Resultado de imagen para bienes nacionales">
          <a:extLst>
            <a:ext uri="{FF2B5EF4-FFF2-40B4-BE49-F238E27FC236}">
              <a16:creationId xmlns:a16="http://schemas.microsoft.com/office/drawing/2014/main" id="{D4B913CC-F10D-4FA7-8C79-7DE4EA172AD7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85" name="AutoShape 1" descr="Resultado de imagen para bienes nacionales">
          <a:extLst>
            <a:ext uri="{FF2B5EF4-FFF2-40B4-BE49-F238E27FC236}">
              <a16:creationId xmlns:a16="http://schemas.microsoft.com/office/drawing/2014/main" id="{9AAFA2E2-6AA6-41D4-B2BC-2A6AAC00F926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86" name="AutoShape 1" descr="Resultado de imagen para bienes nacionales">
          <a:extLst>
            <a:ext uri="{FF2B5EF4-FFF2-40B4-BE49-F238E27FC236}">
              <a16:creationId xmlns:a16="http://schemas.microsoft.com/office/drawing/2014/main" id="{29A6529E-91BE-45EC-BEEA-8C2915D8E0AD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87" name="AutoShape 1" descr="Resultado de imagen para bienes nacionales">
          <a:extLst>
            <a:ext uri="{FF2B5EF4-FFF2-40B4-BE49-F238E27FC236}">
              <a16:creationId xmlns:a16="http://schemas.microsoft.com/office/drawing/2014/main" id="{EE472C1F-B9CE-4DDA-99F3-EE3A7D631EA9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88" name="AutoShape 1" descr="Resultado de imagen para bienes nacionales">
          <a:extLst>
            <a:ext uri="{FF2B5EF4-FFF2-40B4-BE49-F238E27FC236}">
              <a16:creationId xmlns:a16="http://schemas.microsoft.com/office/drawing/2014/main" id="{F76E7803-4CA6-4F20-ABFD-8A2C93762E75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89" name="AutoShape 1" descr="Resultado de imagen para bienes nacionales">
          <a:extLst>
            <a:ext uri="{FF2B5EF4-FFF2-40B4-BE49-F238E27FC236}">
              <a16:creationId xmlns:a16="http://schemas.microsoft.com/office/drawing/2014/main" id="{C4D7AB39-1B58-4A69-9F0C-8294A5F417C6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90" name="AutoShape 1" descr="Resultado de imagen para bienes nacionales">
          <a:extLst>
            <a:ext uri="{FF2B5EF4-FFF2-40B4-BE49-F238E27FC236}">
              <a16:creationId xmlns:a16="http://schemas.microsoft.com/office/drawing/2014/main" id="{6D0F4D48-010A-44F5-A664-1316841707D9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91" name="AutoShape 1" descr="Resultado de imagen para bienes nacionales">
          <a:extLst>
            <a:ext uri="{FF2B5EF4-FFF2-40B4-BE49-F238E27FC236}">
              <a16:creationId xmlns:a16="http://schemas.microsoft.com/office/drawing/2014/main" id="{C5ED2D9C-1341-49FF-94F5-6D7FF2A395E7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92" name="AutoShape 1" descr="Resultado de imagen para bienes nacionales">
          <a:extLst>
            <a:ext uri="{FF2B5EF4-FFF2-40B4-BE49-F238E27FC236}">
              <a16:creationId xmlns:a16="http://schemas.microsoft.com/office/drawing/2014/main" id="{DDF7D357-6AA3-4A9A-B41E-0B063DFE0F19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93" name="AutoShape 1" descr="Resultado de imagen para bienes nacionales">
          <a:extLst>
            <a:ext uri="{FF2B5EF4-FFF2-40B4-BE49-F238E27FC236}">
              <a16:creationId xmlns:a16="http://schemas.microsoft.com/office/drawing/2014/main" id="{E6630C33-C80E-4997-A214-8D7782B2F974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94" name="AutoShape 1" descr="Resultado de imagen para bienes nacionales">
          <a:extLst>
            <a:ext uri="{FF2B5EF4-FFF2-40B4-BE49-F238E27FC236}">
              <a16:creationId xmlns:a16="http://schemas.microsoft.com/office/drawing/2014/main" id="{D39A0ECC-FA7A-40C0-9D12-0016CD6AFE77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95" name="AutoShape 1" descr="Resultado de imagen para bienes nacionales">
          <a:extLst>
            <a:ext uri="{FF2B5EF4-FFF2-40B4-BE49-F238E27FC236}">
              <a16:creationId xmlns:a16="http://schemas.microsoft.com/office/drawing/2014/main" id="{4CFE7241-EBB6-4976-9505-62505EADD889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96" name="AutoShape 1" descr="Resultado de imagen para bienes nacionales">
          <a:extLst>
            <a:ext uri="{FF2B5EF4-FFF2-40B4-BE49-F238E27FC236}">
              <a16:creationId xmlns:a16="http://schemas.microsoft.com/office/drawing/2014/main" id="{68DA3A21-1FF4-405F-A30B-12C904A3D2F3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97" name="AutoShape 1" descr="Resultado de imagen para bienes nacionales">
          <a:extLst>
            <a:ext uri="{FF2B5EF4-FFF2-40B4-BE49-F238E27FC236}">
              <a16:creationId xmlns:a16="http://schemas.microsoft.com/office/drawing/2014/main" id="{F40D2905-2FC3-4DC9-9401-8A8A184AFFA9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98" name="AutoShape 1" descr="Resultado de imagen para bienes nacionales">
          <a:extLst>
            <a:ext uri="{FF2B5EF4-FFF2-40B4-BE49-F238E27FC236}">
              <a16:creationId xmlns:a16="http://schemas.microsoft.com/office/drawing/2014/main" id="{56F0AA3D-E91B-478C-8253-3E3534498B06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99" name="AutoShape 1" descr="Resultado de imagen para bienes nacionales">
          <a:extLst>
            <a:ext uri="{FF2B5EF4-FFF2-40B4-BE49-F238E27FC236}">
              <a16:creationId xmlns:a16="http://schemas.microsoft.com/office/drawing/2014/main" id="{EF5B9256-5AE3-40D5-B2A9-367A2F9F413A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00" name="AutoShape 1" descr="Resultado de imagen para bienes nacionales">
          <a:extLst>
            <a:ext uri="{FF2B5EF4-FFF2-40B4-BE49-F238E27FC236}">
              <a16:creationId xmlns:a16="http://schemas.microsoft.com/office/drawing/2014/main" id="{760C0361-E09D-42CB-AB20-678A8AED067F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01" name="AutoShape 1" descr="Resultado de imagen para bienes nacionales">
          <a:extLst>
            <a:ext uri="{FF2B5EF4-FFF2-40B4-BE49-F238E27FC236}">
              <a16:creationId xmlns:a16="http://schemas.microsoft.com/office/drawing/2014/main" id="{9A5C4E59-2E62-4544-84CF-20D9AD5E937C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02" name="AutoShape 1" descr="Resultado de imagen para bienes nacionales">
          <a:extLst>
            <a:ext uri="{FF2B5EF4-FFF2-40B4-BE49-F238E27FC236}">
              <a16:creationId xmlns:a16="http://schemas.microsoft.com/office/drawing/2014/main" id="{F873844D-A64C-453C-93D1-C9941CFEE8AC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03" name="AutoShape 1" descr="Resultado de imagen para bienes nacionales">
          <a:extLst>
            <a:ext uri="{FF2B5EF4-FFF2-40B4-BE49-F238E27FC236}">
              <a16:creationId xmlns:a16="http://schemas.microsoft.com/office/drawing/2014/main" id="{918ABBC5-AEB9-4784-9973-959C9F86B694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04" name="AutoShape 1" descr="Resultado de imagen para bienes nacionales">
          <a:extLst>
            <a:ext uri="{FF2B5EF4-FFF2-40B4-BE49-F238E27FC236}">
              <a16:creationId xmlns:a16="http://schemas.microsoft.com/office/drawing/2014/main" id="{0F31D29E-C224-427B-860E-6728DFC90275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05" name="AutoShape 1" descr="Resultado de imagen para bienes nacionales">
          <a:extLst>
            <a:ext uri="{FF2B5EF4-FFF2-40B4-BE49-F238E27FC236}">
              <a16:creationId xmlns:a16="http://schemas.microsoft.com/office/drawing/2014/main" id="{4E10164C-5ED6-42C6-93E8-92302D04E102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06" name="AutoShape 1" descr="Resultado de imagen para bienes nacionales">
          <a:extLst>
            <a:ext uri="{FF2B5EF4-FFF2-40B4-BE49-F238E27FC236}">
              <a16:creationId xmlns:a16="http://schemas.microsoft.com/office/drawing/2014/main" id="{26F5E6B8-3DC5-448E-9D4D-DD0E1FEF4368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07" name="AutoShape 1" descr="Resultado de imagen para bienes nacionales">
          <a:extLst>
            <a:ext uri="{FF2B5EF4-FFF2-40B4-BE49-F238E27FC236}">
              <a16:creationId xmlns:a16="http://schemas.microsoft.com/office/drawing/2014/main" id="{37960A1B-C421-4A3F-9297-190D5C5EDE3B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08" name="AutoShape 1" descr="Resultado de imagen para bienes nacionales">
          <a:extLst>
            <a:ext uri="{FF2B5EF4-FFF2-40B4-BE49-F238E27FC236}">
              <a16:creationId xmlns:a16="http://schemas.microsoft.com/office/drawing/2014/main" id="{D0576CD4-A36D-4A40-BA4D-9EEB0D989077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09" name="AutoShape 1" descr="Resultado de imagen para bienes nacionales">
          <a:extLst>
            <a:ext uri="{FF2B5EF4-FFF2-40B4-BE49-F238E27FC236}">
              <a16:creationId xmlns:a16="http://schemas.microsoft.com/office/drawing/2014/main" id="{F77935F2-48FA-4B00-BA85-720FCDCE8C1A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10" name="AutoShape 1" descr="Resultado de imagen para bienes nacionales">
          <a:extLst>
            <a:ext uri="{FF2B5EF4-FFF2-40B4-BE49-F238E27FC236}">
              <a16:creationId xmlns:a16="http://schemas.microsoft.com/office/drawing/2014/main" id="{60BCD683-B1DF-404B-8446-8FF448B921F7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11" name="AutoShape 1" descr="Resultado de imagen para bienes nacionales">
          <a:extLst>
            <a:ext uri="{FF2B5EF4-FFF2-40B4-BE49-F238E27FC236}">
              <a16:creationId xmlns:a16="http://schemas.microsoft.com/office/drawing/2014/main" id="{C39A0F17-5BEF-42E7-9130-91B0629BCE37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12" name="AutoShape 1" descr="Resultado de imagen para bienes nacionales">
          <a:extLst>
            <a:ext uri="{FF2B5EF4-FFF2-40B4-BE49-F238E27FC236}">
              <a16:creationId xmlns:a16="http://schemas.microsoft.com/office/drawing/2014/main" id="{2C915C07-7388-47CF-BAF2-F6BE8BD4762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13" name="AutoShape 1" descr="Resultado de imagen para bienes nacionales">
          <a:extLst>
            <a:ext uri="{FF2B5EF4-FFF2-40B4-BE49-F238E27FC236}">
              <a16:creationId xmlns:a16="http://schemas.microsoft.com/office/drawing/2014/main" id="{99F03ED5-71E8-4007-89D3-EA1E1036C645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14" name="AutoShape 1" descr="Resultado de imagen para bienes nacionales">
          <a:extLst>
            <a:ext uri="{FF2B5EF4-FFF2-40B4-BE49-F238E27FC236}">
              <a16:creationId xmlns:a16="http://schemas.microsoft.com/office/drawing/2014/main" id="{B446B173-C98A-44B4-8A6B-551289160029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15" name="AutoShape 1" descr="Resultado de imagen para bienes nacionales">
          <a:extLst>
            <a:ext uri="{FF2B5EF4-FFF2-40B4-BE49-F238E27FC236}">
              <a16:creationId xmlns:a16="http://schemas.microsoft.com/office/drawing/2014/main" id="{4DAD9598-E52A-4D5D-A16F-47D12A58557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16" name="AutoShape 1" descr="Resultado de imagen para bienes nacionales">
          <a:extLst>
            <a:ext uri="{FF2B5EF4-FFF2-40B4-BE49-F238E27FC236}">
              <a16:creationId xmlns:a16="http://schemas.microsoft.com/office/drawing/2014/main" id="{6D03E5D2-FA99-4E55-AB06-CCF7DB046495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17" name="AutoShape 1" descr="Resultado de imagen para bienes nacionales">
          <a:extLst>
            <a:ext uri="{FF2B5EF4-FFF2-40B4-BE49-F238E27FC236}">
              <a16:creationId xmlns:a16="http://schemas.microsoft.com/office/drawing/2014/main" id="{EBCF84A9-93B8-4C5B-84F5-D8EE2905DE2F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18" name="AutoShape 1" descr="Resultado de imagen para bienes nacionales">
          <a:extLst>
            <a:ext uri="{FF2B5EF4-FFF2-40B4-BE49-F238E27FC236}">
              <a16:creationId xmlns:a16="http://schemas.microsoft.com/office/drawing/2014/main" id="{FC29C9CA-A59C-479C-92C2-FB0336DBA5E7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19" name="AutoShape 1" descr="Resultado de imagen para bienes nacionales">
          <a:extLst>
            <a:ext uri="{FF2B5EF4-FFF2-40B4-BE49-F238E27FC236}">
              <a16:creationId xmlns:a16="http://schemas.microsoft.com/office/drawing/2014/main" id="{4CE2B371-F04A-4375-9BB3-0D093DE3D9F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20" name="AutoShape 1" descr="Resultado de imagen para bienes nacionales">
          <a:extLst>
            <a:ext uri="{FF2B5EF4-FFF2-40B4-BE49-F238E27FC236}">
              <a16:creationId xmlns:a16="http://schemas.microsoft.com/office/drawing/2014/main" id="{AAB75771-ABF2-4B88-8717-39BA11724161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21" name="AutoShape 1" descr="Resultado de imagen para bienes nacionales">
          <a:extLst>
            <a:ext uri="{FF2B5EF4-FFF2-40B4-BE49-F238E27FC236}">
              <a16:creationId xmlns:a16="http://schemas.microsoft.com/office/drawing/2014/main" id="{CF0F1645-BEB5-4044-81E7-09FBC7C64ADC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22" name="AutoShape 1" descr="Resultado de imagen para bienes nacionales">
          <a:extLst>
            <a:ext uri="{FF2B5EF4-FFF2-40B4-BE49-F238E27FC236}">
              <a16:creationId xmlns:a16="http://schemas.microsoft.com/office/drawing/2014/main" id="{2AED3DFE-DA93-479A-A772-D08895AB2CFF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23" name="AutoShape 1" descr="Resultado de imagen para bienes nacionales">
          <a:extLst>
            <a:ext uri="{FF2B5EF4-FFF2-40B4-BE49-F238E27FC236}">
              <a16:creationId xmlns:a16="http://schemas.microsoft.com/office/drawing/2014/main" id="{45E5E370-93EE-45B8-B3D1-F550F990EE11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24" name="AutoShape 1" descr="Resultado de imagen para bienes nacionales">
          <a:extLst>
            <a:ext uri="{FF2B5EF4-FFF2-40B4-BE49-F238E27FC236}">
              <a16:creationId xmlns:a16="http://schemas.microsoft.com/office/drawing/2014/main" id="{368EE64C-CFD6-48B4-A4DF-9CBF0C84CE36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25" name="AutoShape 1" descr="Resultado de imagen para bienes nacionales">
          <a:extLst>
            <a:ext uri="{FF2B5EF4-FFF2-40B4-BE49-F238E27FC236}">
              <a16:creationId xmlns:a16="http://schemas.microsoft.com/office/drawing/2014/main" id="{7193C716-8DCC-4852-A1DF-B3ABF72BBB7E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26" name="AutoShape 1" descr="Resultado de imagen para bienes nacionales">
          <a:extLst>
            <a:ext uri="{FF2B5EF4-FFF2-40B4-BE49-F238E27FC236}">
              <a16:creationId xmlns:a16="http://schemas.microsoft.com/office/drawing/2014/main" id="{B2DC3447-F32B-40CA-88D0-DAEB358F21E7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27" name="AutoShape 1" descr="Resultado de imagen para bienes nacionales">
          <a:extLst>
            <a:ext uri="{FF2B5EF4-FFF2-40B4-BE49-F238E27FC236}">
              <a16:creationId xmlns:a16="http://schemas.microsoft.com/office/drawing/2014/main" id="{52AE04F5-EBC8-495C-B0CA-7BA356A28B96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28" name="AutoShape 1" descr="Resultado de imagen para bienes nacionales">
          <a:extLst>
            <a:ext uri="{FF2B5EF4-FFF2-40B4-BE49-F238E27FC236}">
              <a16:creationId xmlns:a16="http://schemas.microsoft.com/office/drawing/2014/main" id="{FD071661-C639-47D0-A13B-1D952B9AC41B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29" name="AutoShape 1" descr="Resultado de imagen para bienes nacionales">
          <a:extLst>
            <a:ext uri="{FF2B5EF4-FFF2-40B4-BE49-F238E27FC236}">
              <a16:creationId xmlns:a16="http://schemas.microsoft.com/office/drawing/2014/main" id="{61BAD027-AA45-4C88-A797-CAE6F72893EF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30" name="AutoShape 1" descr="Resultado de imagen para bienes nacionales">
          <a:extLst>
            <a:ext uri="{FF2B5EF4-FFF2-40B4-BE49-F238E27FC236}">
              <a16:creationId xmlns:a16="http://schemas.microsoft.com/office/drawing/2014/main" id="{4E0153D9-9EDA-4A2A-9590-8789BE0603D4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31" name="AutoShape 1" descr="Resultado de imagen para bienes nacionales">
          <a:extLst>
            <a:ext uri="{FF2B5EF4-FFF2-40B4-BE49-F238E27FC236}">
              <a16:creationId xmlns:a16="http://schemas.microsoft.com/office/drawing/2014/main" id="{E4355E71-11EA-452B-8741-E17F57E7DE96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32" name="AutoShape 1" descr="Resultado de imagen para bienes nacionales">
          <a:extLst>
            <a:ext uri="{FF2B5EF4-FFF2-40B4-BE49-F238E27FC236}">
              <a16:creationId xmlns:a16="http://schemas.microsoft.com/office/drawing/2014/main" id="{5C3F5CED-8A80-4DE9-B237-997F5550F966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33" name="AutoShape 1" descr="Resultado de imagen para bienes nacionales">
          <a:extLst>
            <a:ext uri="{FF2B5EF4-FFF2-40B4-BE49-F238E27FC236}">
              <a16:creationId xmlns:a16="http://schemas.microsoft.com/office/drawing/2014/main" id="{B3534502-12D7-41E0-BC13-6030C6DC986D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34" name="AutoShape 1" descr="Resultado de imagen para bienes nacionales">
          <a:extLst>
            <a:ext uri="{FF2B5EF4-FFF2-40B4-BE49-F238E27FC236}">
              <a16:creationId xmlns:a16="http://schemas.microsoft.com/office/drawing/2014/main" id="{FEB51B5D-5AF0-4944-A559-A803D455ECC1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35" name="AutoShape 1" descr="Resultado de imagen para bienes nacionales">
          <a:extLst>
            <a:ext uri="{FF2B5EF4-FFF2-40B4-BE49-F238E27FC236}">
              <a16:creationId xmlns:a16="http://schemas.microsoft.com/office/drawing/2014/main" id="{722F7116-14DE-4FED-8C0E-9202280E10F8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36" name="AutoShape 1" descr="Resultado de imagen para bienes nacionales">
          <a:extLst>
            <a:ext uri="{FF2B5EF4-FFF2-40B4-BE49-F238E27FC236}">
              <a16:creationId xmlns:a16="http://schemas.microsoft.com/office/drawing/2014/main" id="{CD1B2DA8-194A-4951-B983-B895FF28B121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37" name="AutoShape 1" descr="Resultado de imagen para bienes nacionales">
          <a:extLst>
            <a:ext uri="{FF2B5EF4-FFF2-40B4-BE49-F238E27FC236}">
              <a16:creationId xmlns:a16="http://schemas.microsoft.com/office/drawing/2014/main" id="{D953D024-020E-464F-B1BC-089EA93554A3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38" name="AutoShape 1" descr="Resultado de imagen para bienes nacionales">
          <a:extLst>
            <a:ext uri="{FF2B5EF4-FFF2-40B4-BE49-F238E27FC236}">
              <a16:creationId xmlns:a16="http://schemas.microsoft.com/office/drawing/2014/main" id="{697BD775-06BC-46DE-91F6-3439A912EAE2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39" name="AutoShape 1" descr="Resultado de imagen para bienes nacionales">
          <a:extLst>
            <a:ext uri="{FF2B5EF4-FFF2-40B4-BE49-F238E27FC236}">
              <a16:creationId xmlns:a16="http://schemas.microsoft.com/office/drawing/2014/main" id="{6EF604CC-125A-4923-9FD0-FF2FF4C018AF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40" name="AutoShape 1" descr="Resultado de imagen para bienes nacionales">
          <a:extLst>
            <a:ext uri="{FF2B5EF4-FFF2-40B4-BE49-F238E27FC236}">
              <a16:creationId xmlns:a16="http://schemas.microsoft.com/office/drawing/2014/main" id="{E7C81F33-8F72-4F04-8183-016C8D361B88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41" name="AutoShape 1" descr="Resultado de imagen para bienes nacionales">
          <a:extLst>
            <a:ext uri="{FF2B5EF4-FFF2-40B4-BE49-F238E27FC236}">
              <a16:creationId xmlns:a16="http://schemas.microsoft.com/office/drawing/2014/main" id="{A65223F3-DAB0-40DC-B367-BF3989CF94DA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42" name="AutoShape 1" descr="Resultado de imagen para bienes nacionales">
          <a:extLst>
            <a:ext uri="{FF2B5EF4-FFF2-40B4-BE49-F238E27FC236}">
              <a16:creationId xmlns:a16="http://schemas.microsoft.com/office/drawing/2014/main" id="{15A7A1FE-661A-46B6-B129-EA042C5C3EDB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43" name="AutoShape 1" descr="Resultado de imagen para bienes nacionales">
          <a:extLst>
            <a:ext uri="{FF2B5EF4-FFF2-40B4-BE49-F238E27FC236}">
              <a16:creationId xmlns:a16="http://schemas.microsoft.com/office/drawing/2014/main" id="{EE2F656E-8E49-412F-9D69-B200B0B6F533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44" name="AutoShape 1" descr="Resultado de imagen para bienes nacionales">
          <a:extLst>
            <a:ext uri="{FF2B5EF4-FFF2-40B4-BE49-F238E27FC236}">
              <a16:creationId xmlns:a16="http://schemas.microsoft.com/office/drawing/2014/main" id="{6A5C2CCE-654E-417C-91B6-9F07273293C6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45" name="AutoShape 1" descr="Resultado de imagen para bienes nacionales">
          <a:extLst>
            <a:ext uri="{FF2B5EF4-FFF2-40B4-BE49-F238E27FC236}">
              <a16:creationId xmlns:a16="http://schemas.microsoft.com/office/drawing/2014/main" id="{6C47C4D5-13D9-4304-B98C-D425ECBCFF46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46" name="AutoShape 1" descr="Resultado de imagen para bienes nacionales">
          <a:extLst>
            <a:ext uri="{FF2B5EF4-FFF2-40B4-BE49-F238E27FC236}">
              <a16:creationId xmlns:a16="http://schemas.microsoft.com/office/drawing/2014/main" id="{AC4B68AB-4D94-438A-83D1-E384C57E6F0E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47" name="AutoShape 1" descr="Resultado de imagen para bienes nacionales">
          <a:extLst>
            <a:ext uri="{FF2B5EF4-FFF2-40B4-BE49-F238E27FC236}">
              <a16:creationId xmlns:a16="http://schemas.microsoft.com/office/drawing/2014/main" id="{8B8A483D-EE9D-4411-9377-35AFB44CBD57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48" name="AutoShape 1" descr="Resultado de imagen para bienes nacionales">
          <a:extLst>
            <a:ext uri="{FF2B5EF4-FFF2-40B4-BE49-F238E27FC236}">
              <a16:creationId xmlns:a16="http://schemas.microsoft.com/office/drawing/2014/main" id="{331DF001-8AB8-475F-99F2-9F5DCE336447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49" name="AutoShape 1" descr="Resultado de imagen para bienes nacionales">
          <a:extLst>
            <a:ext uri="{FF2B5EF4-FFF2-40B4-BE49-F238E27FC236}">
              <a16:creationId xmlns:a16="http://schemas.microsoft.com/office/drawing/2014/main" id="{6C15A15F-5BC6-4375-8308-207719ECDCB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50" name="AutoShape 1" descr="Resultado de imagen para bienes nacionales">
          <a:extLst>
            <a:ext uri="{FF2B5EF4-FFF2-40B4-BE49-F238E27FC236}">
              <a16:creationId xmlns:a16="http://schemas.microsoft.com/office/drawing/2014/main" id="{A77D9336-28E1-4D9B-88CA-21DA132CA09D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51" name="AutoShape 1" descr="Resultado de imagen para bienes nacionales">
          <a:extLst>
            <a:ext uri="{FF2B5EF4-FFF2-40B4-BE49-F238E27FC236}">
              <a16:creationId xmlns:a16="http://schemas.microsoft.com/office/drawing/2014/main" id="{68EAD8A6-50D6-4110-A469-2549B8A7BEC8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52" name="AutoShape 1" descr="Resultado de imagen para bienes nacionales">
          <a:extLst>
            <a:ext uri="{FF2B5EF4-FFF2-40B4-BE49-F238E27FC236}">
              <a16:creationId xmlns:a16="http://schemas.microsoft.com/office/drawing/2014/main" id="{D4F47A32-ADC0-453D-A31D-DBBC0F81154D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53" name="AutoShape 1" descr="Resultado de imagen para bienes nacionales">
          <a:extLst>
            <a:ext uri="{FF2B5EF4-FFF2-40B4-BE49-F238E27FC236}">
              <a16:creationId xmlns:a16="http://schemas.microsoft.com/office/drawing/2014/main" id="{FCAF3D0B-1B89-42B1-9D01-61E3B2BA86F4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54" name="AutoShape 1" descr="Resultado de imagen para bienes nacionales">
          <a:extLst>
            <a:ext uri="{FF2B5EF4-FFF2-40B4-BE49-F238E27FC236}">
              <a16:creationId xmlns:a16="http://schemas.microsoft.com/office/drawing/2014/main" id="{8A331C4F-5F43-4D8C-92DF-47C24D93E381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55" name="AutoShape 1" descr="Resultado de imagen para bienes nacionales">
          <a:extLst>
            <a:ext uri="{FF2B5EF4-FFF2-40B4-BE49-F238E27FC236}">
              <a16:creationId xmlns:a16="http://schemas.microsoft.com/office/drawing/2014/main" id="{00013E15-1AE2-4FE4-ADFE-5ACB3BEEFFBE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56" name="AutoShape 1" descr="Resultado de imagen para bienes nacionales">
          <a:extLst>
            <a:ext uri="{FF2B5EF4-FFF2-40B4-BE49-F238E27FC236}">
              <a16:creationId xmlns:a16="http://schemas.microsoft.com/office/drawing/2014/main" id="{9989E3CA-ED63-4682-BEB8-C734D22752D5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57" name="AutoShape 1" descr="Resultado de imagen para bienes nacionales">
          <a:extLst>
            <a:ext uri="{FF2B5EF4-FFF2-40B4-BE49-F238E27FC236}">
              <a16:creationId xmlns:a16="http://schemas.microsoft.com/office/drawing/2014/main" id="{FF4279FE-5498-4EF1-B58D-B631F1500AF3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58" name="AutoShape 1" descr="Resultado de imagen para bienes nacionales">
          <a:extLst>
            <a:ext uri="{FF2B5EF4-FFF2-40B4-BE49-F238E27FC236}">
              <a16:creationId xmlns:a16="http://schemas.microsoft.com/office/drawing/2014/main" id="{BD49F42B-0097-486E-A1E5-0D62362ED8B5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59" name="AutoShape 1" descr="Resultado de imagen para bienes nacionales">
          <a:extLst>
            <a:ext uri="{FF2B5EF4-FFF2-40B4-BE49-F238E27FC236}">
              <a16:creationId xmlns:a16="http://schemas.microsoft.com/office/drawing/2014/main" id="{17F9BF54-612E-40BF-9FB6-60417826F726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60" name="AutoShape 1" descr="Resultado de imagen para bienes nacionales">
          <a:extLst>
            <a:ext uri="{FF2B5EF4-FFF2-40B4-BE49-F238E27FC236}">
              <a16:creationId xmlns:a16="http://schemas.microsoft.com/office/drawing/2014/main" id="{349D3FA1-9310-4B63-8CDE-A4C51E881DBB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61" name="AutoShape 1" descr="Resultado de imagen para bienes nacionales">
          <a:extLst>
            <a:ext uri="{FF2B5EF4-FFF2-40B4-BE49-F238E27FC236}">
              <a16:creationId xmlns:a16="http://schemas.microsoft.com/office/drawing/2014/main" id="{647C722C-8E34-4825-9363-C8CA44CE5024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62" name="AutoShape 1" descr="Resultado de imagen para bienes nacionales">
          <a:extLst>
            <a:ext uri="{FF2B5EF4-FFF2-40B4-BE49-F238E27FC236}">
              <a16:creationId xmlns:a16="http://schemas.microsoft.com/office/drawing/2014/main" id="{5211F26D-8342-4F8D-B13D-60EAD6F70BFB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63" name="AutoShape 1" descr="Resultado de imagen para bienes nacionales">
          <a:extLst>
            <a:ext uri="{FF2B5EF4-FFF2-40B4-BE49-F238E27FC236}">
              <a16:creationId xmlns:a16="http://schemas.microsoft.com/office/drawing/2014/main" id="{5E75B096-C191-4E6D-BDF8-0E344F4D5229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55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64" name="AutoShape 1" descr="Resultado de imagen para bienes nacionales">
          <a:extLst>
            <a:ext uri="{FF2B5EF4-FFF2-40B4-BE49-F238E27FC236}">
              <a16:creationId xmlns:a16="http://schemas.microsoft.com/office/drawing/2014/main" id="{43F27F21-F535-433B-A75A-84213F459EA1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55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65" name="AutoShape 1" descr="Resultado de imagen para bienes nacionales">
          <a:extLst>
            <a:ext uri="{FF2B5EF4-FFF2-40B4-BE49-F238E27FC236}">
              <a16:creationId xmlns:a16="http://schemas.microsoft.com/office/drawing/2014/main" id="{56E7AAA4-6911-4534-A40E-0A3578F5FF0C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66" name="AutoShape 1" descr="Resultado de imagen para bienes nacionales">
          <a:extLst>
            <a:ext uri="{FF2B5EF4-FFF2-40B4-BE49-F238E27FC236}">
              <a16:creationId xmlns:a16="http://schemas.microsoft.com/office/drawing/2014/main" id="{243B85D1-9A2B-44CB-BB11-CB313EDF1929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67" name="AutoShape 1" descr="Resultado de imagen para bienes nacionales">
          <a:extLst>
            <a:ext uri="{FF2B5EF4-FFF2-40B4-BE49-F238E27FC236}">
              <a16:creationId xmlns:a16="http://schemas.microsoft.com/office/drawing/2014/main" id="{25DA03C1-9087-4FA9-99D2-D8B8A615CB1B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68" name="AutoShape 1" descr="Resultado de imagen para bienes nacionales">
          <a:extLst>
            <a:ext uri="{FF2B5EF4-FFF2-40B4-BE49-F238E27FC236}">
              <a16:creationId xmlns:a16="http://schemas.microsoft.com/office/drawing/2014/main" id="{82657D7B-7E35-4109-9DB8-0E281C9124BB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69" name="AutoShape 1" descr="Resultado de imagen para bienes nacionales">
          <a:extLst>
            <a:ext uri="{FF2B5EF4-FFF2-40B4-BE49-F238E27FC236}">
              <a16:creationId xmlns:a16="http://schemas.microsoft.com/office/drawing/2014/main" id="{2A5CA063-4A05-44D6-9E98-DFF674DBAD9B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55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70" name="AutoShape 1" descr="Resultado de imagen para bienes nacionales">
          <a:extLst>
            <a:ext uri="{FF2B5EF4-FFF2-40B4-BE49-F238E27FC236}">
              <a16:creationId xmlns:a16="http://schemas.microsoft.com/office/drawing/2014/main" id="{112F32B8-C8FA-48AA-A50F-10FC051316E6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55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71" name="AutoShape 1" descr="Resultado de imagen para bienes nacionales">
          <a:extLst>
            <a:ext uri="{FF2B5EF4-FFF2-40B4-BE49-F238E27FC236}">
              <a16:creationId xmlns:a16="http://schemas.microsoft.com/office/drawing/2014/main" id="{30A6CB55-BC39-4B1D-A63E-E3A68920478E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55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72" name="AutoShape 1" descr="Resultado de imagen para bienes nacionales">
          <a:extLst>
            <a:ext uri="{FF2B5EF4-FFF2-40B4-BE49-F238E27FC236}">
              <a16:creationId xmlns:a16="http://schemas.microsoft.com/office/drawing/2014/main" id="{41DA1BAE-ADFA-4FBD-A1A7-C92E234A31CF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55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73" name="AutoShape 1" descr="Resultado de imagen para bienes nacionales">
          <a:extLst>
            <a:ext uri="{FF2B5EF4-FFF2-40B4-BE49-F238E27FC236}">
              <a16:creationId xmlns:a16="http://schemas.microsoft.com/office/drawing/2014/main" id="{1046396C-5F7F-49BC-9DEB-0B4315C0E9CB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55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74" name="AutoShape 1" descr="Resultado de imagen para bienes nacionales">
          <a:extLst>
            <a:ext uri="{FF2B5EF4-FFF2-40B4-BE49-F238E27FC236}">
              <a16:creationId xmlns:a16="http://schemas.microsoft.com/office/drawing/2014/main" id="{6D649585-23F9-494F-AE56-422C786E03A8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55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75" name="AutoShape 1" descr="Resultado de imagen para bienes nacionales">
          <a:extLst>
            <a:ext uri="{FF2B5EF4-FFF2-40B4-BE49-F238E27FC236}">
              <a16:creationId xmlns:a16="http://schemas.microsoft.com/office/drawing/2014/main" id="{8BE0E08A-44B6-46AD-8C3B-8213D619832A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55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76" name="AutoShape 1" descr="Resultado de imagen para bienes nacionales">
          <a:extLst>
            <a:ext uri="{FF2B5EF4-FFF2-40B4-BE49-F238E27FC236}">
              <a16:creationId xmlns:a16="http://schemas.microsoft.com/office/drawing/2014/main" id="{F3D8C025-9F98-4959-A4E2-A2223D462559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55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77" name="AutoShape 1" descr="Resultado de imagen para bienes nacionales">
          <a:extLst>
            <a:ext uri="{FF2B5EF4-FFF2-40B4-BE49-F238E27FC236}">
              <a16:creationId xmlns:a16="http://schemas.microsoft.com/office/drawing/2014/main" id="{865065C0-0316-49D3-9BA0-6F1F9A87A743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55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78" name="AutoShape 1" descr="Resultado de imagen para bienes nacionales">
          <a:extLst>
            <a:ext uri="{FF2B5EF4-FFF2-40B4-BE49-F238E27FC236}">
              <a16:creationId xmlns:a16="http://schemas.microsoft.com/office/drawing/2014/main" id="{CB76CD7C-29DD-4953-87B0-495D2A2E7DD9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76200</xdr:colOff>
      <xdr:row>54</xdr:row>
      <xdr:rowOff>0</xdr:rowOff>
    </xdr:from>
    <xdr:to>
      <xdr:col>3</xdr:col>
      <xdr:colOff>381000</xdr:colOff>
      <xdr:row>59</xdr:row>
      <xdr:rowOff>9525</xdr:rowOff>
    </xdr:to>
    <xdr:sp macro="" textlink="">
      <xdr:nvSpPr>
        <xdr:cNvPr id="179" name="AutoShape 1" descr="Resultado de imagen para bienes nacionales">
          <a:extLst>
            <a:ext uri="{FF2B5EF4-FFF2-40B4-BE49-F238E27FC236}">
              <a16:creationId xmlns:a16="http://schemas.microsoft.com/office/drawing/2014/main" id="{A8B12C60-94E2-4CA5-A826-AA16AD5F221D}"/>
            </a:ext>
          </a:extLst>
        </xdr:cNvPr>
        <xdr:cNvSpPr>
          <a:spLocks noChangeAspect="1" noChangeArrowheads="1"/>
        </xdr:cNvSpPr>
      </xdr:nvSpPr>
      <xdr:spPr bwMode="auto">
        <a:xfrm>
          <a:off x="38290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3</xdr:col>
      <xdr:colOff>304800</xdr:colOff>
      <xdr:row>46</xdr:row>
      <xdr:rowOff>9525</xdr:rowOff>
    </xdr:to>
    <xdr:sp macro="" textlink="">
      <xdr:nvSpPr>
        <xdr:cNvPr id="180" name="AutoShape 1" descr="Resultado de imagen para bienes nacionales">
          <a:extLst>
            <a:ext uri="{FF2B5EF4-FFF2-40B4-BE49-F238E27FC236}">
              <a16:creationId xmlns:a16="http://schemas.microsoft.com/office/drawing/2014/main" id="{49F2444E-7189-4BA6-8020-2353290A70A4}"/>
            </a:ext>
          </a:extLst>
        </xdr:cNvPr>
        <xdr:cNvSpPr>
          <a:spLocks noChangeAspect="1" noChangeArrowheads="1"/>
        </xdr:cNvSpPr>
      </xdr:nvSpPr>
      <xdr:spPr bwMode="auto">
        <a:xfrm>
          <a:off x="3752850" y="9810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3</xdr:col>
      <xdr:colOff>304800</xdr:colOff>
      <xdr:row>46</xdr:row>
      <xdr:rowOff>9525</xdr:rowOff>
    </xdr:to>
    <xdr:sp macro="" textlink="">
      <xdr:nvSpPr>
        <xdr:cNvPr id="181" name="AutoShape 1" descr="Resultado de imagen para bienes nacionales">
          <a:extLst>
            <a:ext uri="{FF2B5EF4-FFF2-40B4-BE49-F238E27FC236}">
              <a16:creationId xmlns:a16="http://schemas.microsoft.com/office/drawing/2014/main" id="{73702640-31F2-496E-B3A9-C63CAD85700A}"/>
            </a:ext>
          </a:extLst>
        </xdr:cNvPr>
        <xdr:cNvSpPr>
          <a:spLocks noChangeAspect="1" noChangeArrowheads="1"/>
        </xdr:cNvSpPr>
      </xdr:nvSpPr>
      <xdr:spPr bwMode="auto">
        <a:xfrm>
          <a:off x="3752850" y="9810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3</xdr:col>
      <xdr:colOff>304800</xdr:colOff>
      <xdr:row>46</xdr:row>
      <xdr:rowOff>9525</xdr:rowOff>
    </xdr:to>
    <xdr:sp macro="" textlink="">
      <xdr:nvSpPr>
        <xdr:cNvPr id="182" name="AutoShape 1" descr="Resultado de imagen para bienes nacionales">
          <a:extLst>
            <a:ext uri="{FF2B5EF4-FFF2-40B4-BE49-F238E27FC236}">
              <a16:creationId xmlns:a16="http://schemas.microsoft.com/office/drawing/2014/main" id="{226DAE2C-4B19-4609-8A3E-23F4240F7C08}"/>
            </a:ext>
          </a:extLst>
        </xdr:cNvPr>
        <xdr:cNvSpPr>
          <a:spLocks noChangeAspect="1" noChangeArrowheads="1"/>
        </xdr:cNvSpPr>
      </xdr:nvSpPr>
      <xdr:spPr bwMode="auto">
        <a:xfrm>
          <a:off x="3752850" y="9810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3</xdr:col>
      <xdr:colOff>304800</xdr:colOff>
      <xdr:row>46</xdr:row>
      <xdr:rowOff>9525</xdr:rowOff>
    </xdr:to>
    <xdr:sp macro="" textlink="">
      <xdr:nvSpPr>
        <xdr:cNvPr id="183" name="AutoShape 1" descr="Resultado de imagen para bienes nacionales">
          <a:extLst>
            <a:ext uri="{FF2B5EF4-FFF2-40B4-BE49-F238E27FC236}">
              <a16:creationId xmlns:a16="http://schemas.microsoft.com/office/drawing/2014/main" id="{29E185B8-BC52-475F-83CF-8FB3150316A7}"/>
            </a:ext>
          </a:extLst>
        </xdr:cNvPr>
        <xdr:cNvSpPr>
          <a:spLocks noChangeAspect="1" noChangeArrowheads="1"/>
        </xdr:cNvSpPr>
      </xdr:nvSpPr>
      <xdr:spPr bwMode="auto">
        <a:xfrm>
          <a:off x="3752850" y="9810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3</xdr:col>
      <xdr:colOff>304800</xdr:colOff>
      <xdr:row>46</xdr:row>
      <xdr:rowOff>9525</xdr:rowOff>
    </xdr:to>
    <xdr:sp macro="" textlink="">
      <xdr:nvSpPr>
        <xdr:cNvPr id="184" name="AutoShape 1" descr="Resultado de imagen para bienes nacionales">
          <a:extLst>
            <a:ext uri="{FF2B5EF4-FFF2-40B4-BE49-F238E27FC236}">
              <a16:creationId xmlns:a16="http://schemas.microsoft.com/office/drawing/2014/main" id="{A8F5C34D-DBEF-4E1F-90D8-29E3D102CE39}"/>
            </a:ext>
          </a:extLst>
        </xdr:cNvPr>
        <xdr:cNvSpPr>
          <a:spLocks noChangeAspect="1" noChangeArrowheads="1"/>
        </xdr:cNvSpPr>
      </xdr:nvSpPr>
      <xdr:spPr bwMode="auto">
        <a:xfrm>
          <a:off x="3752850" y="9810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3</xdr:col>
      <xdr:colOff>304800</xdr:colOff>
      <xdr:row>46</xdr:row>
      <xdr:rowOff>9525</xdr:rowOff>
    </xdr:to>
    <xdr:sp macro="" textlink="">
      <xdr:nvSpPr>
        <xdr:cNvPr id="185" name="AutoShape 1" descr="Resultado de imagen para bienes nacionales">
          <a:extLst>
            <a:ext uri="{FF2B5EF4-FFF2-40B4-BE49-F238E27FC236}">
              <a16:creationId xmlns:a16="http://schemas.microsoft.com/office/drawing/2014/main" id="{FDF4D030-909F-48A8-83B6-5C0C19825408}"/>
            </a:ext>
          </a:extLst>
        </xdr:cNvPr>
        <xdr:cNvSpPr>
          <a:spLocks noChangeAspect="1" noChangeArrowheads="1"/>
        </xdr:cNvSpPr>
      </xdr:nvSpPr>
      <xdr:spPr bwMode="auto">
        <a:xfrm>
          <a:off x="3752850" y="9810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3</xdr:col>
      <xdr:colOff>304800</xdr:colOff>
      <xdr:row>46</xdr:row>
      <xdr:rowOff>9525</xdr:rowOff>
    </xdr:to>
    <xdr:sp macro="" textlink="">
      <xdr:nvSpPr>
        <xdr:cNvPr id="186" name="AutoShape 1" descr="Resultado de imagen para bienes nacionales">
          <a:extLst>
            <a:ext uri="{FF2B5EF4-FFF2-40B4-BE49-F238E27FC236}">
              <a16:creationId xmlns:a16="http://schemas.microsoft.com/office/drawing/2014/main" id="{C71BD5EF-A576-4F09-9430-67BD9954D93C}"/>
            </a:ext>
          </a:extLst>
        </xdr:cNvPr>
        <xdr:cNvSpPr>
          <a:spLocks noChangeAspect="1" noChangeArrowheads="1"/>
        </xdr:cNvSpPr>
      </xdr:nvSpPr>
      <xdr:spPr bwMode="auto">
        <a:xfrm>
          <a:off x="3752850" y="9810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304800</xdr:colOff>
      <xdr:row>35</xdr:row>
      <xdr:rowOff>9525</xdr:rowOff>
    </xdr:to>
    <xdr:sp macro="" textlink="">
      <xdr:nvSpPr>
        <xdr:cNvPr id="187" name="AutoShape 1" descr="Resultado de imagen para bienes nacionales">
          <a:extLst>
            <a:ext uri="{FF2B5EF4-FFF2-40B4-BE49-F238E27FC236}">
              <a16:creationId xmlns:a16="http://schemas.microsoft.com/office/drawing/2014/main" id="{3CB95888-B021-403D-A7DB-BF24729FA4BD}"/>
            </a:ext>
          </a:extLst>
        </xdr:cNvPr>
        <xdr:cNvSpPr>
          <a:spLocks noChangeAspect="1" noChangeArrowheads="1"/>
        </xdr:cNvSpPr>
      </xdr:nvSpPr>
      <xdr:spPr bwMode="auto">
        <a:xfrm>
          <a:off x="3752850" y="8115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304800</xdr:colOff>
      <xdr:row>35</xdr:row>
      <xdr:rowOff>9525</xdr:rowOff>
    </xdr:to>
    <xdr:sp macro="" textlink="">
      <xdr:nvSpPr>
        <xdr:cNvPr id="188" name="AutoShape 1" descr="Resultado de imagen para bienes nacionales">
          <a:extLst>
            <a:ext uri="{FF2B5EF4-FFF2-40B4-BE49-F238E27FC236}">
              <a16:creationId xmlns:a16="http://schemas.microsoft.com/office/drawing/2014/main" id="{2D656206-B000-4468-B3FD-45019BEABF86}"/>
            </a:ext>
          </a:extLst>
        </xdr:cNvPr>
        <xdr:cNvSpPr>
          <a:spLocks noChangeAspect="1" noChangeArrowheads="1"/>
        </xdr:cNvSpPr>
      </xdr:nvSpPr>
      <xdr:spPr bwMode="auto">
        <a:xfrm>
          <a:off x="3752850" y="8115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3</xdr:col>
      <xdr:colOff>304800</xdr:colOff>
      <xdr:row>36</xdr:row>
      <xdr:rowOff>0</xdr:rowOff>
    </xdr:to>
    <xdr:sp macro="" textlink="">
      <xdr:nvSpPr>
        <xdr:cNvPr id="189" name="AutoShape 1" descr="Resultado de imagen para bienes nacionales">
          <a:extLst>
            <a:ext uri="{FF2B5EF4-FFF2-40B4-BE49-F238E27FC236}">
              <a16:creationId xmlns:a16="http://schemas.microsoft.com/office/drawing/2014/main" id="{CC6F446C-EDBA-4D6B-AC6B-E4DB621D1057}"/>
            </a:ext>
          </a:extLst>
        </xdr:cNvPr>
        <xdr:cNvSpPr>
          <a:spLocks noChangeAspect="1" noChangeArrowheads="1"/>
        </xdr:cNvSpPr>
      </xdr:nvSpPr>
      <xdr:spPr bwMode="auto">
        <a:xfrm>
          <a:off x="3752850" y="84105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3</xdr:col>
      <xdr:colOff>304800</xdr:colOff>
      <xdr:row>36</xdr:row>
      <xdr:rowOff>0</xdr:rowOff>
    </xdr:to>
    <xdr:sp macro="" textlink="">
      <xdr:nvSpPr>
        <xdr:cNvPr id="190" name="AutoShape 1" descr="Resultado de imagen para bienes nacionales">
          <a:extLst>
            <a:ext uri="{FF2B5EF4-FFF2-40B4-BE49-F238E27FC236}">
              <a16:creationId xmlns:a16="http://schemas.microsoft.com/office/drawing/2014/main" id="{0C1D4AB0-E175-426E-A4C7-273D5ADF9812}"/>
            </a:ext>
          </a:extLst>
        </xdr:cNvPr>
        <xdr:cNvSpPr>
          <a:spLocks noChangeAspect="1" noChangeArrowheads="1"/>
        </xdr:cNvSpPr>
      </xdr:nvSpPr>
      <xdr:spPr bwMode="auto">
        <a:xfrm>
          <a:off x="3752850" y="84105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3</xdr:col>
      <xdr:colOff>304800</xdr:colOff>
      <xdr:row>36</xdr:row>
      <xdr:rowOff>0</xdr:rowOff>
    </xdr:to>
    <xdr:sp macro="" textlink="">
      <xdr:nvSpPr>
        <xdr:cNvPr id="191" name="AutoShape 1" descr="Resultado de imagen para bienes nacionales">
          <a:extLst>
            <a:ext uri="{FF2B5EF4-FFF2-40B4-BE49-F238E27FC236}">
              <a16:creationId xmlns:a16="http://schemas.microsoft.com/office/drawing/2014/main" id="{64885579-985C-404A-AD0D-BB3AD5A894F9}"/>
            </a:ext>
          </a:extLst>
        </xdr:cNvPr>
        <xdr:cNvSpPr>
          <a:spLocks noChangeAspect="1" noChangeArrowheads="1"/>
        </xdr:cNvSpPr>
      </xdr:nvSpPr>
      <xdr:spPr bwMode="auto">
        <a:xfrm>
          <a:off x="3752850" y="84105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304800</xdr:colOff>
      <xdr:row>35</xdr:row>
      <xdr:rowOff>9525</xdr:rowOff>
    </xdr:to>
    <xdr:sp macro="" textlink="">
      <xdr:nvSpPr>
        <xdr:cNvPr id="192" name="AutoShape 1" descr="Resultado de imagen para bienes nacionales">
          <a:extLst>
            <a:ext uri="{FF2B5EF4-FFF2-40B4-BE49-F238E27FC236}">
              <a16:creationId xmlns:a16="http://schemas.microsoft.com/office/drawing/2014/main" id="{F234447E-83CC-4C7E-8DB7-4228740F717E}"/>
            </a:ext>
          </a:extLst>
        </xdr:cNvPr>
        <xdr:cNvSpPr>
          <a:spLocks noChangeAspect="1" noChangeArrowheads="1"/>
        </xdr:cNvSpPr>
      </xdr:nvSpPr>
      <xdr:spPr bwMode="auto">
        <a:xfrm>
          <a:off x="3752850" y="8115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304800</xdr:colOff>
      <xdr:row>35</xdr:row>
      <xdr:rowOff>9525</xdr:rowOff>
    </xdr:to>
    <xdr:sp macro="" textlink="">
      <xdr:nvSpPr>
        <xdr:cNvPr id="193" name="AutoShape 1" descr="Resultado de imagen para bienes nacionales">
          <a:extLst>
            <a:ext uri="{FF2B5EF4-FFF2-40B4-BE49-F238E27FC236}">
              <a16:creationId xmlns:a16="http://schemas.microsoft.com/office/drawing/2014/main" id="{8B283C56-45EF-452B-925E-1FD5B3D38883}"/>
            </a:ext>
          </a:extLst>
        </xdr:cNvPr>
        <xdr:cNvSpPr>
          <a:spLocks noChangeAspect="1" noChangeArrowheads="1"/>
        </xdr:cNvSpPr>
      </xdr:nvSpPr>
      <xdr:spPr bwMode="auto">
        <a:xfrm>
          <a:off x="3752850" y="8115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304800</xdr:colOff>
      <xdr:row>35</xdr:row>
      <xdr:rowOff>9525</xdr:rowOff>
    </xdr:to>
    <xdr:sp macro="" textlink="">
      <xdr:nvSpPr>
        <xdr:cNvPr id="194" name="AutoShape 1" descr="Resultado de imagen para bienes nacionales">
          <a:extLst>
            <a:ext uri="{FF2B5EF4-FFF2-40B4-BE49-F238E27FC236}">
              <a16:creationId xmlns:a16="http://schemas.microsoft.com/office/drawing/2014/main" id="{6A7F150B-FE91-4AEE-93C0-E850F0E517E6}"/>
            </a:ext>
          </a:extLst>
        </xdr:cNvPr>
        <xdr:cNvSpPr>
          <a:spLocks noChangeAspect="1" noChangeArrowheads="1"/>
        </xdr:cNvSpPr>
      </xdr:nvSpPr>
      <xdr:spPr bwMode="auto">
        <a:xfrm>
          <a:off x="3752850" y="8115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3</xdr:col>
      <xdr:colOff>304800</xdr:colOff>
      <xdr:row>36</xdr:row>
      <xdr:rowOff>0</xdr:rowOff>
    </xdr:to>
    <xdr:sp macro="" textlink="">
      <xdr:nvSpPr>
        <xdr:cNvPr id="195" name="AutoShape 1" descr="Resultado de imagen para bienes nacionales">
          <a:extLst>
            <a:ext uri="{FF2B5EF4-FFF2-40B4-BE49-F238E27FC236}">
              <a16:creationId xmlns:a16="http://schemas.microsoft.com/office/drawing/2014/main" id="{6055FB39-44E0-4DAF-8EE5-FCAA8933428E}"/>
            </a:ext>
          </a:extLst>
        </xdr:cNvPr>
        <xdr:cNvSpPr>
          <a:spLocks noChangeAspect="1" noChangeArrowheads="1"/>
        </xdr:cNvSpPr>
      </xdr:nvSpPr>
      <xdr:spPr bwMode="auto">
        <a:xfrm>
          <a:off x="3752850" y="84105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3</xdr:col>
      <xdr:colOff>304800</xdr:colOff>
      <xdr:row>36</xdr:row>
      <xdr:rowOff>0</xdr:rowOff>
    </xdr:to>
    <xdr:sp macro="" textlink="">
      <xdr:nvSpPr>
        <xdr:cNvPr id="196" name="AutoShape 1" descr="Resultado de imagen para bienes nacionales">
          <a:extLst>
            <a:ext uri="{FF2B5EF4-FFF2-40B4-BE49-F238E27FC236}">
              <a16:creationId xmlns:a16="http://schemas.microsoft.com/office/drawing/2014/main" id="{633B3983-5F4D-488D-861E-B55F3B5B64BC}"/>
            </a:ext>
          </a:extLst>
        </xdr:cNvPr>
        <xdr:cNvSpPr>
          <a:spLocks noChangeAspect="1" noChangeArrowheads="1"/>
        </xdr:cNvSpPr>
      </xdr:nvSpPr>
      <xdr:spPr bwMode="auto">
        <a:xfrm>
          <a:off x="3752850" y="84105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3</xdr:col>
      <xdr:colOff>304800</xdr:colOff>
      <xdr:row>36</xdr:row>
      <xdr:rowOff>0</xdr:rowOff>
    </xdr:to>
    <xdr:sp macro="" textlink="">
      <xdr:nvSpPr>
        <xdr:cNvPr id="197" name="AutoShape 1" descr="Resultado de imagen para bienes nacionales">
          <a:extLst>
            <a:ext uri="{FF2B5EF4-FFF2-40B4-BE49-F238E27FC236}">
              <a16:creationId xmlns:a16="http://schemas.microsoft.com/office/drawing/2014/main" id="{B568673A-058D-4820-896A-87F0EC8604A5}"/>
            </a:ext>
          </a:extLst>
        </xdr:cNvPr>
        <xdr:cNvSpPr>
          <a:spLocks noChangeAspect="1" noChangeArrowheads="1"/>
        </xdr:cNvSpPr>
      </xdr:nvSpPr>
      <xdr:spPr bwMode="auto">
        <a:xfrm>
          <a:off x="3752850" y="84105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3</xdr:col>
      <xdr:colOff>304800</xdr:colOff>
      <xdr:row>36</xdr:row>
      <xdr:rowOff>0</xdr:rowOff>
    </xdr:to>
    <xdr:sp macro="" textlink="">
      <xdr:nvSpPr>
        <xdr:cNvPr id="198" name="AutoShape 1" descr="Resultado de imagen para bienes nacionales">
          <a:extLst>
            <a:ext uri="{FF2B5EF4-FFF2-40B4-BE49-F238E27FC236}">
              <a16:creationId xmlns:a16="http://schemas.microsoft.com/office/drawing/2014/main" id="{75AF7236-551C-4798-9A50-4965B75320B3}"/>
            </a:ext>
          </a:extLst>
        </xdr:cNvPr>
        <xdr:cNvSpPr>
          <a:spLocks noChangeAspect="1" noChangeArrowheads="1"/>
        </xdr:cNvSpPr>
      </xdr:nvSpPr>
      <xdr:spPr bwMode="auto">
        <a:xfrm>
          <a:off x="3752850" y="84105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36</xdr:row>
      <xdr:rowOff>0</xdr:rowOff>
    </xdr:from>
    <xdr:to>
      <xdr:col>3</xdr:col>
      <xdr:colOff>304800</xdr:colOff>
      <xdr:row>42</xdr:row>
      <xdr:rowOff>66675</xdr:rowOff>
    </xdr:to>
    <xdr:sp macro="" textlink="">
      <xdr:nvSpPr>
        <xdr:cNvPr id="199" name="AutoShape 1" descr="Resultado de imagen para bienes nacionales">
          <a:extLst>
            <a:ext uri="{FF2B5EF4-FFF2-40B4-BE49-F238E27FC236}">
              <a16:creationId xmlns:a16="http://schemas.microsoft.com/office/drawing/2014/main" id="{41A84E26-7E1D-4E31-AA06-97E3DF770136}"/>
            </a:ext>
          </a:extLst>
        </xdr:cNvPr>
        <xdr:cNvSpPr>
          <a:spLocks noChangeAspect="1" noChangeArrowheads="1"/>
        </xdr:cNvSpPr>
      </xdr:nvSpPr>
      <xdr:spPr bwMode="auto">
        <a:xfrm>
          <a:off x="3752850" y="8705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36</xdr:row>
      <xdr:rowOff>0</xdr:rowOff>
    </xdr:from>
    <xdr:to>
      <xdr:col>3</xdr:col>
      <xdr:colOff>304800</xdr:colOff>
      <xdr:row>42</xdr:row>
      <xdr:rowOff>66675</xdr:rowOff>
    </xdr:to>
    <xdr:sp macro="" textlink="">
      <xdr:nvSpPr>
        <xdr:cNvPr id="200" name="AutoShape 1" descr="Resultado de imagen para bienes nacionales">
          <a:extLst>
            <a:ext uri="{FF2B5EF4-FFF2-40B4-BE49-F238E27FC236}">
              <a16:creationId xmlns:a16="http://schemas.microsoft.com/office/drawing/2014/main" id="{E28863DB-622E-4B03-B03B-426DFB8F55C8}"/>
            </a:ext>
          </a:extLst>
        </xdr:cNvPr>
        <xdr:cNvSpPr>
          <a:spLocks noChangeAspect="1" noChangeArrowheads="1"/>
        </xdr:cNvSpPr>
      </xdr:nvSpPr>
      <xdr:spPr bwMode="auto">
        <a:xfrm>
          <a:off x="3752850" y="8705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3</xdr:col>
      <xdr:colOff>304800</xdr:colOff>
      <xdr:row>42</xdr:row>
      <xdr:rowOff>66675</xdr:rowOff>
    </xdr:to>
    <xdr:sp macro="" textlink="">
      <xdr:nvSpPr>
        <xdr:cNvPr id="201" name="AutoShape 1" descr="Resultado de imagen para bienes nacionales">
          <a:extLst>
            <a:ext uri="{FF2B5EF4-FFF2-40B4-BE49-F238E27FC236}">
              <a16:creationId xmlns:a16="http://schemas.microsoft.com/office/drawing/2014/main" id="{EE1047E5-7C86-4132-B441-EE51EE8D9D9D}"/>
            </a:ext>
          </a:extLst>
        </xdr:cNvPr>
        <xdr:cNvSpPr>
          <a:spLocks noChangeAspect="1" noChangeArrowheads="1"/>
        </xdr:cNvSpPr>
      </xdr:nvSpPr>
      <xdr:spPr bwMode="auto">
        <a:xfrm>
          <a:off x="3752850" y="8705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3</xdr:col>
      <xdr:colOff>304800</xdr:colOff>
      <xdr:row>42</xdr:row>
      <xdr:rowOff>66675</xdr:rowOff>
    </xdr:to>
    <xdr:sp macro="" textlink="">
      <xdr:nvSpPr>
        <xdr:cNvPr id="202" name="AutoShape 1" descr="Resultado de imagen para bienes nacionales">
          <a:extLst>
            <a:ext uri="{FF2B5EF4-FFF2-40B4-BE49-F238E27FC236}">
              <a16:creationId xmlns:a16="http://schemas.microsoft.com/office/drawing/2014/main" id="{E65BF5FB-C9FB-4715-A79E-D9075B78D13C}"/>
            </a:ext>
          </a:extLst>
        </xdr:cNvPr>
        <xdr:cNvSpPr>
          <a:spLocks noChangeAspect="1" noChangeArrowheads="1"/>
        </xdr:cNvSpPr>
      </xdr:nvSpPr>
      <xdr:spPr bwMode="auto">
        <a:xfrm>
          <a:off x="3752850" y="8705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3</xdr:col>
      <xdr:colOff>304800</xdr:colOff>
      <xdr:row>42</xdr:row>
      <xdr:rowOff>66675</xdr:rowOff>
    </xdr:to>
    <xdr:sp macro="" textlink="">
      <xdr:nvSpPr>
        <xdr:cNvPr id="203" name="AutoShape 1" descr="Resultado de imagen para bienes nacionales">
          <a:extLst>
            <a:ext uri="{FF2B5EF4-FFF2-40B4-BE49-F238E27FC236}">
              <a16:creationId xmlns:a16="http://schemas.microsoft.com/office/drawing/2014/main" id="{839585F8-3674-4A7F-B7CA-1C0170648472}"/>
            </a:ext>
          </a:extLst>
        </xdr:cNvPr>
        <xdr:cNvSpPr>
          <a:spLocks noChangeAspect="1" noChangeArrowheads="1"/>
        </xdr:cNvSpPr>
      </xdr:nvSpPr>
      <xdr:spPr bwMode="auto">
        <a:xfrm>
          <a:off x="3752850" y="8705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36</xdr:row>
      <xdr:rowOff>0</xdr:rowOff>
    </xdr:from>
    <xdr:to>
      <xdr:col>3</xdr:col>
      <xdr:colOff>304800</xdr:colOff>
      <xdr:row>42</xdr:row>
      <xdr:rowOff>66675</xdr:rowOff>
    </xdr:to>
    <xdr:sp macro="" textlink="">
      <xdr:nvSpPr>
        <xdr:cNvPr id="204" name="AutoShape 1" descr="Resultado de imagen para bienes nacionales">
          <a:extLst>
            <a:ext uri="{FF2B5EF4-FFF2-40B4-BE49-F238E27FC236}">
              <a16:creationId xmlns:a16="http://schemas.microsoft.com/office/drawing/2014/main" id="{2BB81A17-943B-40C5-BFA5-32EA90AE63E1}"/>
            </a:ext>
          </a:extLst>
        </xdr:cNvPr>
        <xdr:cNvSpPr>
          <a:spLocks noChangeAspect="1" noChangeArrowheads="1"/>
        </xdr:cNvSpPr>
      </xdr:nvSpPr>
      <xdr:spPr bwMode="auto">
        <a:xfrm>
          <a:off x="3752850" y="8705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36</xdr:row>
      <xdr:rowOff>0</xdr:rowOff>
    </xdr:from>
    <xdr:to>
      <xdr:col>3</xdr:col>
      <xdr:colOff>304800</xdr:colOff>
      <xdr:row>42</xdr:row>
      <xdr:rowOff>66675</xdr:rowOff>
    </xdr:to>
    <xdr:sp macro="" textlink="">
      <xdr:nvSpPr>
        <xdr:cNvPr id="205" name="AutoShape 1" descr="Resultado de imagen para bienes nacionales">
          <a:extLst>
            <a:ext uri="{FF2B5EF4-FFF2-40B4-BE49-F238E27FC236}">
              <a16:creationId xmlns:a16="http://schemas.microsoft.com/office/drawing/2014/main" id="{6E1B9F3C-D78D-4F7A-8B0A-213F7B2FE375}"/>
            </a:ext>
          </a:extLst>
        </xdr:cNvPr>
        <xdr:cNvSpPr>
          <a:spLocks noChangeAspect="1" noChangeArrowheads="1"/>
        </xdr:cNvSpPr>
      </xdr:nvSpPr>
      <xdr:spPr bwMode="auto">
        <a:xfrm>
          <a:off x="3752850" y="8705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36</xdr:row>
      <xdr:rowOff>0</xdr:rowOff>
    </xdr:from>
    <xdr:to>
      <xdr:col>3</xdr:col>
      <xdr:colOff>304800</xdr:colOff>
      <xdr:row>42</xdr:row>
      <xdr:rowOff>66675</xdr:rowOff>
    </xdr:to>
    <xdr:sp macro="" textlink="">
      <xdr:nvSpPr>
        <xdr:cNvPr id="206" name="AutoShape 1" descr="Resultado de imagen para bienes nacionales">
          <a:extLst>
            <a:ext uri="{FF2B5EF4-FFF2-40B4-BE49-F238E27FC236}">
              <a16:creationId xmlns:a16="http://schemas.microsoft.com/office/drawing/2014/main" id="{7DCAA65E-CFD2-43FA-AA27-20E967D0517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8705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3</xdr:col>
      <xdr:colOff>304800</xdr:colOff>
      <xdr:row>42</xdr:row>
      <xdr:rowOff>66675</xdr:rowOff>
    </xdr:to>
    <xdr:sp macro="" textlink="">
      <xdr:nvSpPr>
        <xdr:cNvPr id="207" name="AutoShape 1" descr="Resultado de imagen para bienes nacionales">
          <a:extLst>
            <a:ext uri="{FF2B5EF4-FFF2-40B4-BE49-F238E27FC236}">
              <a16:creationId xmlns:a16="http://schemas.microsoft.com/office/drawing/2014/main" id="{8D27B27A-ED82-427C-A780-9EC1FE065E52}"/>
            </a:ext>
          </a:extLst>
        </xdr:cNvPr>
        <xdr:cNvSpPr>
          <a:spLocks noChangeAspect="1" noChangeArrowheads="1"/>
        </xdr:cNvSpPr>
      </xdr:nvSpPr>
      <xdr:spPr bwMode="auto">
        <a:xfrm>
          <a:off x="3752850" y="8705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3</xdr:col>
      <xdr:colOff>304800</xdr:colOff>
      <xdr:row>42</xdr:row>
      <xdr:rowOff>66675</xdr:rowOff>
    </xdr:to>
    <xdr:sp macro="" textlink="">
      <xdr:nvSpPr>
        <xdr:cNvPr id="208" name="AutoShape 1" descr="Resultado de imagen para bienes nacionales">
          <a:extLst>
            <a:ext uri="{FF2B5EF4-FFF2-40B4-BE49-F238E27FC236}">
              <a16:creationId xmlns:a16="http://schemas.microsoft.com/office/drawing/2014/main" id="{BAB45BEE-329E-4314-9874-2B343B4BE1E3}"/>
            </a:ext>
          </a:extLst>
        </xdr:cNvPr>
        <xdr:cNvSpPr>
          <a:spLocks noChangeAspect="1" noChangeArrowheads="1"/>
        </xdr:cNvSpPr>
      </xdr:nvSpPr>
      <xdr:spPr bwMode="auto">
        <a:xfrm>
          <a:off x="3752850" y="8705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3</xdr:col>
      <xdr:colOff>304800</xdr:colOff>
      <xdr:row>42</xdr:row>
      <xdr:rowOff>66675</xdr:rowOff>
    </xdr:to>
    <xdr:sp macro="" textlink="">
      <xdr:nvSpPr>
        <xdr:cNvPr id="209" name="AutoShape 1" descr="Resultado de imagen para bienes nacionales">
          <a:extLst>
            <a:ext uri="{FF2B5EF4-FFF2-40B4-BE49-F238E27FC236}">
              <a16:creationId xmlns:a16="http://schemas.microsoft.com/office/drawing/2014/main" id="{CA19E772-B89D-4C8F-9CDA-F6CB17E80BAF}"/>
            </a:ext>
          </a:extLst>
        </xdr:cNvPr>
        <xdr:cNvSpPr>
          <a:spLocks noChangeAspect="1" noChangeArrowheads="1"/>
        </xdr:cNvSpPr>
      </xdr:nvSpPr>
      <xdr:spPr bwMode="auto">
        <a:xfrm>
          <a:off x="3752850" y="8705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3</xdr:col>
      <xdr:colOff>304800</xdr:colOff>
      <xdr:row>42</xdr:row>
      <xdr:rowOff>66675</xdr:rowOff>
    </xdr:to>
    <xdr:sp macro="" textlink="">
      <xdr:nvSpPr>
        <xdr:cNvPr id="210" name="AutoShape 1" descr="Resultado de imagen para bienes nacionales">
          <a:extLst>
            <a:ext uri="{FF2B5EF4-FFF2-40B4-BE49-F238E27FC236}">
              <a16:creationId xmlns:a16="http://schemas.microsoft.com/office/drawing/2014/main" id="{010AEF22-A2BB-472C-B870-2B1A2AE8BBD4}"/>
            </a:ext>
          </a:extLst>
        </xdr:cNvPr>
        <xdr:cNvSpPr>
          <a:spLocks noChangeAspect="1" noChangeArrowheads="1"/>
        </xdr:cNvSpPr>
      </xdr:nvSpPr>
      <xdr:spPr bwMode="auto">
        <a:xfrm>
          <a:off x="3752850" y="8705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404811</xdr:colOff>
      <xdr:row>3</xdr:row>
      <xdr:rowOff>250031</xdr:rowOff>
    </xdr:from>
    <xdr:to>
      <xdr:col>1</xdr:col>
      <xdr:colOff>560884</xdr:colOff>
      <xdr:row>7</xdr:row>
      <xdr:rowOff>273843</xdr:rowOff>
    </xdr:to>
    <xdr:pic>
      <xdr:nvPicPr>
        <xdr:cNvPr id="211" name="Imagen 210">
          <a:extLst>
            <a:ext uri="{FF2B5EF4-FFF2-40B4-BE49-F238E27FC236}">
              <a16:creationId xmlns:a16="http://schemas.microsoft.com/office/drawing/2014/main" id="{4733B8A4-45B3-4A07-96E1-3550FE32E4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4811" y="850106"/>
          <a:ext cx="1470523" cy="111918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390525</xdr:colOff>
      <xdr:row>2</xdr:row>
      <xdr:rowOff>238124</xdr:rowOff>
    </xdr:from>
    <xdr:to>
      <xdr:col>1</xdr:col>
      <xdr:colOff>1685925</xdr:colOff>
      <xdr:row>6</xdr:row>
      <xdr:rowOff>132853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515D8FD-DC9F-4F6E-A9F9-1F1F60F6DA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0550" y="638174"/>
          <a:ext cx="1295400" cy="9996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AA82"/>
  <sheetViews>
    <sheetView tabSelected="1" zoomScale="80" zoomScaleNormal="80" workbookViewId="0">
      <selection activeCell="D44" sqref="D44"/>
    </sheetView>
  </sheetViews>
  <sheetFormatPr baseColWidth="10" defaultRowHeight="15.75" x14ac:dyDescent="0.25"/>
  <cols>
    <col min="1" max="1" width="19.7109375" style="1" customWidth="1"/>
    <col min="2" max="2" width="36.5703125" style="1" customWidth="1"/>
    <col min="3" max="3" width="12" style="1" hidden="1" customWidth="1"/>
    <col min="4" max="4" width="40.5703125" style="1" customWidth="1"/>
    <col min="5" max="5" width="37" style="1" customWidth="1"/>
    <col min="6" max="6" width="23.85546875" style="1" hidden="1" customWidth="1"/>
    <col min="7" max="7" width="30.140625" style="1" bestFit="1" customWidth="1"/>
    <col min="8" max="8" width="20.28515625" style="2" customWidth="1"/>
    <col min="9" max="9" width="17.140625" style="1" bestFit="1" customWidth="1"/>
    <col min="10" max="10" width="18.28515625" style="2" customWidth="1"/>
    <col min="11" max="11" width="25.28515625" style="2" bestFit="1" customWidth="1"/>
    <col min="12" max="12" width="17" style="1" customWidth="1"/>
    <col min="13" max="13" width="11.42578125" style="1"/>
    <col min="14" max="14" width="16.85546875" style="1" bestFit="1" customWidth="1"/>
    <col min="15" max="15" width="14.42578125" style="1" customWidth="1"/>
    <col min="16" max="16" width="13" style="1" bestFit="1" customWidth="1"/>
    <col min="17" max="17" width="14.140625" style="1" bestFit="1" customWidth="1"/>
    <col min="18" max="27" width="11.42578125" style="1"/>
    <col min="28" max="16384" width="11.42578125" style="3"/>
  </cols>
  <sheetData>
    <row r="4" spans="1:12" ht="25.5" x14ac:dyDescent="0.35">
      <c r="A4" s="70" t="s">
        <v>0</v>
      </c>
      <c r="B4" s="70"/>
      <c r="C4" s="70"/>
      <c r="D4" s="70"/>
      <c r="E4" s="70"/>
      <c r="F4" s="70"/>
      <c r="G4" s="70"/>
    </row>
    <row r="5" spans="1:12" ht="20.25" x14ac:dyDescent="0.3">
      <c r="A5" s="71" t="s">
        <v>1</v>
      </c>
      <c r="B5" s="71"/>
      <c r="C5" s="71"/>
      <c r="D5" s="71"/>
      <c r="E5" s="71"/>
      <c r="F5" s="71"/>
      <c r="G5" s="71"/>
    </row>
    <row r="6" spans="1:12" ht="20.25" x14ac:dyDescent="0.3">
      <c r="A6" s="71" t="s">
        <v>80</v>
      </c>
      <c r="B6" s="71"/>
      <c r="C6" s="71"/>
      <c r="D6" s="71"/>
      <c r="E6" s="71"/>
      <c r="F6" s="71"/>
      <c r="G6" s="71"/>
    </row>
    <row r="7" spans="1:12" ht="20.25" x14ac:dyDescent="0.3">
      <c r="A7" s="71" t="s">
        <v>2</v>
      </c>
      <c r="B7" s="71"/>
      <c r="C7" s="71"/>
      <c r="D7" s="71"/>
      <c r="E7" s="71"/>
      <c r="F7" s="71"/>
      <c r="G7" s="71"/>
    </row>
    <row r="8" spans="1:12" ht="23.25" x14ac:dyDescent="0.35">
      <c r="A8" s="8"/>
      <c r="B8" s="8"/>
      <c r="C8" s="8"/>
      <c r="D8" s="9"/>
      <c r="E8" s="8"/>
      <c r="F8" s="8"/>
      <c r="G8" s="8"/>
    </row>
    <row r="9" spans="1:12" ht="23.25" x14ac:dyDescent="0.35">
      <c r="A9" s="8"/>
      <c r="B9" s="8"/>
      <c r="C9" s="8"/>
      <c r="D9" s="9"/>
      <c r="E9" s="10">
        <v>44742</v>
      </c>
      <c r="F9" s="11">
        <v>43769</v>
      </c>
      <c r="G9" s="8"/>
    </row>
    <row r="10" spans="1:12" ht="23.25" x14ac:dyDescent="0.35">
      <c r="A10" s="8"/>
      <c r="B10" s="12" t="s">
        <v>3</v>
      </c>
      <c r="C10" s="12"/>
      <c r="D10" s="8"/>
      <c r="E10" s="8"/>
      <c r="F10" s="8"/>
      <c r="G10" s="8"/>
    </row>
    <row r="11" spans="1:12" ht="12" customHeight="1" x14ac:dyDescent="0.35">
      <c r="A11" s="8"/>
      <c r="B11" s="12"/>
      <c r="C11" s="12"/>
      <c r="D11" s="8"/>
      <c r="E11" s="8"/>
      <c r="F11" s="8"/>
      <c r="G11" s="8"/>
    </row>
    <row r="12" spans="1:12" ht="23.25" x14ac:dyDescent="0.35">
      <c r="A12" s="8"/>
      <c r="B12" s="12" t="s">
        <v>4</v>
      </c>
      <c r="C12" s="12"/>
      <c r="D12" s="8"/>
      <c r="E12" s="13"/>
      <c r="F12" s="14"/>
      <c r="G12" s="8"/>
    </row>
    <row r="13" spans="1:12" ht="23.25" x14ac:dyDescent="0.35">
      <c r="A13" s="8"/>
      <c r="B13" s="8" t="s">
        <v>29</v>
      </c>
      <c r="C13" s="12" t="s">
        <v>6</v>
      </c>
      <c r="D13" s="8"/>
      <c r="E13" s="15">
        <v>76765121.010000005</v>
      </c>
      <c r="F13" s="15">
        <v>52380468.740000002</v>
      </c>
      <c r="G13" s="16"/>
    </row>
    <row r="14" spans="1:12" ht="18.75" hidden="1" customHeight="1" x14ac:dyDescent="0.35">
      <c r="A14" s="8"/>
      <c r="B14" s="8" t="s">
        <v>56</v>
      </c>
      <c r="C14" s="12" t="s">
        <v>7</v>
      </c>
      <c r="D14" s="8"/>
      <c r="E14" s="17"/>
      <c r="F14" s="15">
        <v>962235273.90999997</v>
      </c>
      <c r="G14" s="16"/>
    </row>
    <row r="15" spans="1:12" ht="23.25" x14ac:dyDescent="0.35">
      <c r="A15" s="8"/>
      <c r="B15" s="8" t="s">
        <v>30</v>
      </c>
      <c r="C15" s="12" t="s">
        <v>8</v>
      </c>
      <c r="D15" s="8"/>
      <c r="E15" s="15">
        <v>8728847.6099999994</v>
      </c>
      <c r="F15" s="15">
        <v>5432302.3399999999</v>
      </c>
      <c r="G15" s="16"/>
    </row>
    <row r="16" spans="1:12" ht="23.25" x14ac:dyDescent="0.35">
      <c r="A16" s="8"/>
      <c r="B16" s="8" t="s">
        <v>5</v>
      </c>
      <c r="C16" s="8"/>
      <c r="D16" s="8"/>
      <c r="E16" s="15">
        <v>435142.35</v>
      </c>
      <c r="F16" s="15">
        <v>1423075.55</v>
      </c>
      <c r="G16" s="53"/>
      <c r="L16" s="4"/>
    </row>
    <row r="17" spans="1:16" ht="24" thickBot="1" x14ac:dyDescent="0.4">
      <c r="A17" s="8"/>
      <c r="B17" s="12" t="s">
        <v>9</v>
      </c>
      <c r="C17" s="8"/>
      <c r="D17" s="8"/>
      <c r="E17" s="20">
        <f>+E13+E15+E16</f>
        <v>85929110.969999999</v>
      </c>
      <c r="F17" s="21">
        <f>SUM(F13:F16)</f>
        <v>1021471120.54</v>
      </c>
      <c r="G17" s="16"/>
      <c r="L17" s="4"/>
      <c r="P17" s="4"/>
    </row>
    <row r="18" spans="1:16" ht="24" thickTop="1" x14ac:dyDescent="0.35">
      <c r="A18" s="8"/>
      <c r="B18" s="8"/>
      <c r="C18" s="8"/>
      <c r="D18" s="8"/>
      <c r="E18" s="15"/>
      <c r="F18" s="15"/>
      <c r="G18" s="29"/>
      <c r="L18" s="4"/>
      <c r="P18" s="4"/>
    </row>
    <row r="19" spans="1:16" ht="23.25" x14ac:dyDescent="0.35">
      <c r="A19" s="8"/>
      <c r="B19" s="12" t="s">
        <v>10</v>
      </c>
      <c r="C19" s="12"/>
      <c r="D19" s="8"/>
      <c r="E19" s="15"/>
      <c r="F19" s="15"/>
      <c r="G19" s="29"/>
      <c r="K19" s="52"/>
      <c r="L19" s="4"/>
      <c r="P19" s="4"/>
    </row>
    <row r="20" spans="1:16" ht="23.25" x14ac:dyDescent="0.35">
      <c r="A20" s="8"/>
      <c r="B20" s="8" t="s">
        <v>49</v>
      </c>
      <c r="C20" s="12" t="s">
        <v>11</v>
      </c>
      <c r="D20" s="8"/>
      <c r="E20" s="15">
        <v>920294678.71000004</v>
      </c>
      <c r="F20" s="15">
        <v>0</v>
      </c>
      <c r="G20" s="24"/>
      <c r="K20" s="24"/>
      <c r="L20" s="4"/>
      <c r="P20" s="4"/>
    </row>
    <row r="21" spans="1:16" ht="23.25" x14ac:dyDescent="0.35">
      <c r="A21" s="8"/>
      <c r="B21" s="8" t="s">
        <v>31</v>
      </c>
      <c r="C21" s="12" t="s">
        <v>12</v>
      </c>
      <c r="D21" s="8"/>
      <c r="E21" s="15">
        <v>135495760.46000001</v>
      </c>
      <c r="F21" s="15">
        <v>27819180.949999999</v>
      </c>
      <c r="G21" s="25"/>
      <c r="K21" s="53"/>
      <c r="L21" s="4"/>
      <c r="P21" s="4"/>
    </row>
    <row r="22" spans="1:16" ht="23.25" x14ac:dyDescent="0.35">
      <c r="A22" s="8"/>
      <c r="B22" s="8" t="s">
        <v>32</v>
      </c>
      <c r="C22" s="12" t="s">
        <v>13</v>
      </c>
      <c r="D22" s="8"/>
      <c r="E22" s="15">
        <v>-112637808.73999999</v>
      </c>
      <c r="F22" s="15">
        <v>0</v>
      </c>
      <c r="G22" s="25"/>
      <c r="K22" s="53"/>
      <c r="L22" s="4"/>
      <c r="N22" s="4"/>
      <c r="P22" s="4"/>
    </row>
    <row r="23" spans="1:16" ht="18.75" hidden="1" customHeight="1" x14ac:dyDescent="0.35">
      <c r="A23" s="8"/>
      <c r="B23" s="8" t="s">
        <v>48</v>
      </c>
      <c r="C23" s="12" t="s">
        <v>14</v>
      </c>
      <c r="D23" s="8"/>
      <c r="E23" s="15"/>
      <c r="F23" s="15">
        <v>0</v>
      </c>
      <c r="G23" s="19"/>
      <c r="L23" s="4"/>
      <c r="N23" s="4"/>
      <c r="P23" s="4"/>
    </row>
    <row r="24" spans="1:16" ht="18.75" hidden="1" customHeight="1" x14ac:dyDescent="0.35">
      <c r="A24" s="8"/>
      <c r="B24" s="8" t="s">
        <v>47</v>
      </c>
      <c r="C24" s="12" t="s">
        <v>15</v>
      </c>
      <c r="D24" s="8"/>
      <c r="E24" s="15"/>
      <c r="F24" s="15">
        <v>0</v>
      </c>
      <c r="G24" s="19"/>
      <c r="L24" s="4"/>
      <c r="N24" s="4"/>
      <c r="P24" s="4"/>
    </row>
    <row r="25" spans="1:16" ht="23.25" x14ac:dyDescent="0.35">
      <c r="A25" s="8"/>
      <c r="B25" s="8" t="s">
        <v>46</v>
      </c>
      <c r="C25" s="12" t="s">
        <v>21</v>
      </c>
      <c r="D25" s="8"/>
      <c r="E25" s="26">
        <v>0</v>
      </c>
      <c r="F25" s="15">
        <v>2646366.91</v>
      </c>
      <c r="G25" s="15"/>
      <c r="I25" s="2"/>
      <c r="L25" s="4"/>
      <c r="N25" s="4"/>
      <c r="P25" s="4"/>
    </row>
    <row r="26" spans="1:16" ht="18.75" hidden="1" customHeight="1" x14ac:dyDescent="0.35">
      <c r="A26" s="8"/>
      <c r="B26" s="8" t="s">
        <v>45</v>
      </c>
      <c r="C26" s="8"/>
      <c r="D26" s="8"/>
      <c r="E26" s="15"/>
      <c r="F26" s="15">
        <v>0</v>
      </c>
      <c r="G26" s="19"/>
      <c r="L26" s="4"/>
      <c r="N26" s="4"/>
      <c r="P26" s="4"/>
    </row>
    <row r="27" spans="1:16" ht="24" thickBot="1" x14ac:dyDescent="0.4">
      <c r="A27" s="8"/>
      <c r="B27" s="12" t="s">
        <v>16</v>
      </c>
      <c r="C27" s="8"/>
      <c r="D27" s="8"/>
      <c r="E27" s="20">
        <f>+E20+E21+E22+E25</f>
        <v>943152630.43000007</v>
      </c>
      <c r="F27" s="21">
        <f>SUM(F20:F26)</f>
        <v>30465547.859999999</v>
      </c>
      <c r="G27" s="27"/>
      <c r="L27" s="4"/>
      <c r="N27" s="4"/>
      <c r="P27" s="4"/>
    </row>
    <row r="28" spans="1:16" ht="11.25" customHeight="1" thickTop="1" x14ac:dyDescent="0.35">
      <c r="A28" s="8"/>
      <c r="B28" s="12"/>
      <c r="C28" s="8"/>
      <c r="D28" s="8"/>
      <c r="E28" s="21"/>
      <c r="F28" s="21"/>
      <c r="G28" s="23"/>
      <c r="L28" s="4"/>
      <c r="P28" s="4"/>
    </row>
    <row r="29" spans="1:16" ht="24" thickBot="1" x14ac:dyDescent="0.4">
      <c r="A29" s="8"/>
      <c r="B29" s="12" t="s">
        <v>17</v>
      </c>
      <c r="C29" s="8"/>
      <c r="D29" s="8"/>
      <c r="E29" s="20">
        <f>+E17+E27</f>
        <v>1029081741.4000001</v>
      </c>
      <c r="F29" s="21">
        <f>+F17+F27</f>
        <v>1051936668.4</v>
      </c>
      <c r="G29" s="28"/>
      <c r="L29" s="4"/>
      <c r="P29" s="4"/>
    </row>
    <row r="30" spans="1:16" ht="14.25" customHeight="1" thickTop="1" x14ac:dyDescent="0.35">
      <c r="A30" s="8"/>
      <c r="B30" s="8"/>
      <c r="C30" s="8"/>
      <c r="D30" s="8"/>
      <c r="E30" s="15"/>
      <c r="F30" s="15"/>
      <c r="G30" s="23"/>
      <c r="L30" s="4"/>
      <c r="P30" s="4"/>
    </row>
    <row r="31" spans="1:16" ht="23.25" x14ac:dyDescent="0.35">
      <c r="A31" s="8"/>
      <c r="B31" s="12" t="s">
        <v>18</v>
      </c>
      <c r="C31" s="8"/>
      <c r="D31" s="8"/>
      <c r="E31" s="15"/>
      <c r="F31" s="15"/>
      <c r="G31" s="23"/>
      <c r="L31" s="4"/>
      <c r="P31" s="4"/>
    </row>
    <row r="32" spans="1:16" ht="23.25" customHeight="1" x14ac:dyDescent="0.35">
      <c r="A32" s="8"/>
      <c r="B32" s="12"/>
      <c r="C32" s="8"/>
      <c r="D32" s="8"/>
      <c r="E32" s="15"/>
      <c r="F32" s="15"/>
      <c r="G32" s="23"/>
      <c r="L32" s="4"/>
      <c r="P32" s="4"/>
    </row>
    <row r="33" spans="1:19" ht="23.25" x14ac:dyDescent="0.35">
      <c r="A33" s="8"/>
      <c r="B33" s="12" t="s">
        <v>19</v>
      </c>
      <c r="C33" s="12"/>
      <c r="D33" s="8"/>
      <c r="E33" s="15"/>
      <c r="F33" s="15"/>
      <c r="G33" s="23"/>
      <c r="P33" s="4"/>
    </row>
    <row r="34" spans="1:19" ht="23.25" x14ac:dyDescent="0.35">
      <c r="A34" s="8"/>
      <c r="B34" s="12" t="s">
        <v>53</v>
      </c>
      <c r="C34" s="12" t="s">
        <v>22</v>
      </c>
      <c r="D34" s="8"/>
      <c r="E34" s="15"/>
      <c r="F34" s="15">
        <v>31468942.100000001</v>
      </c>
      <c r="G34" s="23"/>
      <c r="L34" s="4"/>
      <c r="P34" s="4"/>
    </row>
    <row r="35" spans="1:19" ht="23.25" x14ac:dyDescent="0.35">
      <c r="A35" s="8"/>
      <c r="B35" s="8" t="s">
        <v>52</v>
      </c>
      <c r="C35" s="12"/>
      <c r="D35" s="8"/>
      <c r="E35" s="15">
        <v>1405954.04</v>
      </c>
      <c r="F35" s="15"/>
      <c r="G35" s="29"/>
      <c r="I35" s="65"/>
    </row>
    <row r="36" spans="1:19" ht="23.25" x14ac:dyDescent="0.35">
      <c r="A36" s="8"/>
      <c r="B36" s="8" t="s">
        <v>54</v>
      </c>
      <c r="C36" s="12" t="s">
        <v>22</v>
      </c>
      <c r="D36" s="8"/>
      <c r="E36" s="15">
        <v>357804.58999999997</v>
      </c>
      <c r="F36" s="15"/>
      <c r="G36" s="29"/>
      <c r="P36" s="4"/>
      <c r="S36" s="4"/>
    </row>
    <row r="37" spans="1:19" ht="18.75" hidden="1" customHeight="1" x14ac:dyDescent="0.35">
      <c r="A37" s="8"/>
      <c r="B37" s="8" t="s">
        <v>55</v>
      </c>
      <c r="C37" s="12"/>
      <c r="D37" s="8"/>
      <c r="E37" s="15"/>
      <c r="F37" s="15"/>
      <c r="G37" s="23"/>
    </row>
    <row r="38" spans="1:19" ht="18.75" hidden="1" customHeight="1" x14ac:dyDescent="0.35">
      <c r="A38" s="8"/>
      <c r="B38" s="8" t="s">
        <v>44</v>
      </c>
      <c r="C38" s="12"/>
      <c r="D38" s="8"/>
      <c r="E38" s="15"/>
      <c r="F38" s="15"/>
      <c r="G38" s="23"/>
      <c r="L38" s="4"/>
      <c r="Q38" s="4"/>
    </row>
    <row r="39" spans="1:19" ht="18.75" hidden="1" customHeight="1" x14ac:dyDescent="0.35">
      <c r="A39" s="8"/>
      <c r="B39" s="8" t="s">
        <v>43</v>
      </c>
      <c r="C39" s="12"/>
      <c r="D39" s="8"/>
      <c r="E39" s="15"/>
      <c r="F39" s="15"/>
      <c r="G39" s="23"/>
      <c r="L39" s="4"/>
      <c r="Q39" s="4"/>
    </row>
    <row r="40" spans="1:19" ht="18.75" hidden="1" customHeight="1" x14ac:dyDescent="0.35">
      <c r="A40" s="8"/>
      <c r="B40" s="8" t="s">
        <v>20</v>
      </c>
      <c r="C40" s="12"/>
      <c r="D40" s="8"/>
      <c r="E40" s="15"/>
      <c r="F40" s="15"/>
      <c r="G40" s="23"/>
      <c r="L40" s="4"/>
      <c r="Q40" s="4"/>
    </row>
    <row r="41" spans="1:19" ht="18.75" hidden="1" customHeight="1" x14ac:dyDescent="0.35">
      <c r="A41" s="8"/>
      <c r="B41" s="8" t="s">
        <v>42</v>
      </c>
      <c r="C41" s="12"/>
      <c r="D41" s="8"/>
      <c r="E41" s="31"/>
      <c r="F41" s="15"/>
      <c r="G41" s="23"/>
      <c r="L41" s="4"/>
      <c r="Q41" s="4"/>
    </row>
    <row r="42" spans="1:19" ht="18.75" customHeight="1" x14ac:dyDescent="0.35">
      <c r="A42" s="8"/>
      <c r="B42" s="8" t="s">
        <v>62</v>
      </c>
      <c r="C42" s="12"/>
      <c r="D42" s="8"/>
      <c r="E42" s="31">
        <v>2973200.72</v>
      </c>
      <c r="F42" s="15"/>
      <c r="G42" s="46"/>
      <c r="L42" s="4"/>
      <c r="Q42" s="4"/>
    </row>
    <row r="43" spans="1:19" ht="21.75" customHeight="1" x14ac:dyDescent="0.35">
      <c r="A43" s="8"/>
      <c r="B43" s="8" t="s">
        <v>61</v>
      </c>
      <c r="C43" s="12"/>
      <c r="D43" s="8"/>
      <c r="E43" s="31">
        <v>609712.5</v>
      </c>
      <c r="F43" s="15"/>
      <c r="G43" s="46"/>
      <c r="I43" s="4"/>
      <c r="L43" s="4"/>
      <c r="Q43" s="4"/>
    </row>
    <row r="44" spans="1:19" ht="23.25" x14ac:dyDescent="0.35">
      <c r="A44" s="8"/>
      <c r="B44" s="12" t="s">
        <v>57</v>
      </c>
      <c r="C44" s="12"/>
      <c r="D44" s="8"/>
      <c r="E44" s="32">
        <f>SUM(E35:E43)</f>
        <v>5346671.8499999996</v>
      </c>
      <c r="F44" s="15"/>
      <c r="G44" s="28"/>
      <c r="L44" s="4"/>
      <c r="Q44" s="4"/>
    </row>
    <row r="45" spans="1:19" ht="23.25" x14ac:dyDescent="0.35">
      <c r="A45" s="8"/>
      <c r="B45" s="8"/>
      <c r="C45" s="12"/>
      <c r="D45" s="8"/>
      <c r="E45" s="15"/>
      <c r="F45" s="15"/>
      <c r="G45" s="23"/>
      <c r="L45" s="4"/>
      <c r="Q45" s="4"/>
    </row>
    <row r="46" spans="1:19" ht="23.25" x14ac:dyDescent="0.35">
      <c r="A46" s="8"/>
      <c r="B46" s="12" t="s">
        <v>24</v>
      </c>
      <c r="C46" s="12" t="s">
        <v>23</v>
      </c>
      <c r="D46" s="8"/>
      <c r="E46" s="15"/>
      <c r="F46" s="15">
        <v>0</v>
      </c>
      <c r="G46" s="23"/>
      <c r="Q46" s="4"/>
    </row>
    <row r="47" spans="1:19" ht="23.25" x14ac:dyDescent="0.35">
      <c r="A47" s="8"/>
      <c r="B47" s="33" t="s">
        <v>67</v>
      </c>
      <c r="C47" s="12"/>
      <c r="D47" s="8"/>
      <c r="E47" s="15"/>
      <c r="F47" s="15"/>
      <c r="G47" s="46"/>
      <c r="I47" s="4"/>
      <c r="L47" s="4"/>
    </row>
    <row r="48" spans="1:19" ht="23.25" x14ac:dyDescent="0.35">
      <c r="A48" s="8"/>
      <c r="B48" s="8" t="s">
        <v>52</v>
      </c>
      <c r="C48" s="12"/>
      <c r="D48" s="8"/>
      <c r="E48" s="15">
        <v>169578.34</v>
      </c>
      <c r="F48" s="15"/>
      <c r="G48" s="34"/>
    </row>
    <row r="49" spans="1:14" s="1" customFormat="1" ht="18.75" hidden="1" customHeight="1" x14ac:dyDescent="0.35">
      <c r="A49" s="8"/>
      <c r="B49" s="8" t="s">
        <v>54</v>
      </c>
      <c r="C49" s="12"/>
      <c r="D49" s="8"/>
      <c r="E49" s="15"/>
      <c r="F49" s="15"/>
      <c r="G49" s="35"/>
      <c r="H49" s="2"/>
      <c r="J49" s="2"/>
      <c r="K49" s="2"/>
    </row>
    <row r="50" spans="1:14" s="1" customFormat="1" ht="18.75" customHeight="1" x14ac:dyDescent="0.35">
      <c r="A50" s="8"/>
      <c r="B50" s="8" t="s">
        <v>72</v>
      </c>
      <c r="C50" s="12"/>
      <c r="D50" s="8"/>
      <c r="E50" s="15">
        <v>25545000</v>
      </c>
      <c r="F50" s="15"/>
      <c r="G50" s="34"/>
      <c r="H50" s="2"/>
      <c r="J50" s="2"/>
      <c r="K50" s="2"/>
    </row>
    <row r="51" spans="1:14" s="1" customFormat="1" ht="23.25" x14ac:dyDescent="0.35">
      <c r="A51" s="8"/>
      <c r="B51" s="8" t="s">
        <v>55</v>
      </c>
      <c r="C51" s="12"/>
      <c r="D51" s="8"/>
      <c r="E51" s="30">
        <v>25371094.640000001</v>
      </c>
      <c r="F51" s="15"/>
      <c r="G51" s="36"/>
      <c r="H51" s="2"/>
      <c r="I51" s="4"/>
      <c r="J51" s="2"/>
      <c r="K51" s="2"/>
    </row>
    <row r="52" spans="1:14" s="1" customFormat="1" ht="23.25" customHeight="1" x14ac:dyDescent="0.35">
      <c r="A52" s="8"/>
      <c r="B52" s="33" t="s">
        <v>58</v>
      </c>
      <c r="C52" s="12"/>
      <c r="D52" s="8"/>
      <c r="E52" s="32">
        <f>+E48+E51+E50</f>
        <v>51085672.980000004</v>
      </c>
      <c r="F52" s="15"/>
      <c r="G52" s="50"/>
      <c r="H52" s="2"/>
      <c r="I52" s="4"/>
      <c r="J52" s="2"/>
      <c r="K52" s="2"/>
    </row>
    <row r="53" spans="1:14" s="1" customFormat="1" ht="23.25" hidden="1" x14ac:dyDescent="0.35">
      <c r="A53" s="8"/>
      <c r="B53" s="37"/>
      <c r="C53" s="12"/>
      <c r="D53" s="8"/>
      <c r="E53" s="15"/>
      <c r="F53" s="15"/>
      <c r="G53" s="35"/>
      <c r="H53" s="2"/>
      <c r="J53" s="2"/>
      <c r="K53" s="2"/>
    </row>
    <row r="54" spans="1:14" s="1" customFormat="1" ht="18.75" hidden="1" customHeight="1" x14ac:dyDescent="0.35">
      <c r="A54" s="8"/>
      <c r="B54" s="8" t="s">
        <v>34</v>
      </c>
      <c r="C54" s="12" t="s">
        <v>25</v>
      </c>
      <c r="D54" s="8"/>
      <c r="E54" s="15">
        <v>0</v>
      </c>
      <c r="F54" s="15">
        <v>0</v>
      </c>
      <c r="G54" s="35"/>
      <c r="H54" s="2"/>
      <c r="J54" s="2"/>
      <c r="K54" s="2"/>
    </row>
    <row r="55" spans="1:14" s="1" customFormat="1" ht="18.75" hidden="1" customHeight="1" x14ac:dyDescent="0.35">
      <c r="A55" s="8"/>
      <c r="B55" s="8" t="s">
        <v>41</v>
      </c>
      <c r="C55" s="12" t="s">
        <v>33</v>
      </c>
      <c r="D55" s="8"/>
      <c r="E55" s="15">
        <v>0</v>
      </c>
      <c r="F55" s="15">
        <v>0</v>
      </c>
      <c r="G55" s="35"/>
      <c r="H55" s="2"/>
      <c r="J55" s="2"/>
      <c r="K55" s="2"/>
    </row>
    <row r="56" spans="1:14" s="1" customFormat="1" ht="18.75" hidden="1" customHeight="1" x14ac:dyDescent="0.35">
      <c r="A56" s="8"/>
      <c r="B56" s="8" t="s">
        <v>40</v>
      </c>
      <c r="C56" s="12" t="s">
        <v>35</v>
      </c>
      <c r="D56" s="8"/>
      <c r="E56" s="15">
        <v>0</v>
      </c>
      <c r="F56" s="15">
        <v>0</v>
      </c>
      <c r="G56" s="35"/>
      <c r="H56" s="2"/>
      <c r="J56" s="2"/>
      <c r="K56" s="2"/>
    </row>
    <row r="57" spans="1:14" s="1" customFormat="1" ht="18.75" hidden="1" customHeight="1" x14ac:dyDescent="0.35">
      <c r="A57" s="8"/>
      <c r="B57" s="8" t="s">
        <v>39</v>
      </c>
      <c r="C57" s="8"/>
      <c r="D57" s="8"/>
      <c r="E57" s="15">
        <v>0</v>
      </c>
      <c r="F57" s="15">
        <v>0</v>
      </c>
      <c r="G57" s="35"/>
      <c r="H57" s="2"/>
      <c r="J57" s="2"/>
      <c r="K57" s="2"/>
    </row>
    <row r="58" spans="1:14" s="1" customFormat="1" ht="18.75" hidden="1" customHeight="1" x14ac:dyDescent="0.35">
      <c r="A58" s="8"/>
      <c r="B58" s="37"/>
      <c r="C58" s="8"/>
      <c r="D58" s="8"/>
      <c r="E58" s="32">
        <f>SUM(E54:E57)</f>
        <v>0</v>
      </c>
      <c r="F58" s="21">
        <f>SUM(F54:F57)</f>
        <v>0</v>
      </c>
      <c r="G58" s="35"/>
      <c r="H58" s="2"/>
      <c r="J58" s="2"/>
      <c r="K58" s="2"/>
    </row>
    <row r="59" spans="1:14" s="1" customFormat="1" ht="23.25" x14ac:dyDescent="0.35">
      <c r="A59" s="8"/>
      <c r="B59" s="8"/>
      <c r="C59" s="8"/>
      <c r="D59" s="8"/>
      <c r="E59" s="15"/>
      <c r="F59" s="15"/>
      <c r="G59" s="34"/>
      <c r="H59" s="2"/>
      <c r="J59" s="2"/>
      <c r="K59" s="2"/>
    </row>
    <row r="60" spans="1:14" s="1" customFormat="1" ht="24" thickBot="1" x14ac:dyDescent="0.4">
      <c r="A60" s="8"/>
      <c r="B60" s="12" t="s">
        <v>26</v>
      </c>
      <c r="C60" s="8"/>
      <c r="D60" s="8"/>
      <c r="E60" s="20">
        <f>+E44+E52</f>
        <v>56432344.830000006</v>
      </c>
      <c r="F60" s="21" t="e">
        <f>+#REF!+F58</f>
        <v>#REF!</v>
      </c>
      <c r="G60" s="50"/>
      <c r="H60" s="2"/>
      <c r="I60" s="4"/>
      <c r="J60" s="2"/>
      <c r="K60" s="2"/>
    </row>
    <row r="61" spans="1:14" s="1" customFormat="1" ht="21.75" customHeight="1" thickTop="1" x14ac:dyDescent="0.35">
      <c r="A61" s="8"/>
      <c r="B61" s="8"/>
      <c r="C61" s="12"/>
      <c r="D61" s="8"/>
      <c r="E61" s="15"/>
      <c r="F61" s="15"/>
      <c r="G61" s="46"/>
      <c r="H61" s="2"/>
      <c r="J61" s="2"/>
      <c r="K61" s="2"/>
    </row>
    <row r="62" spans="1:14" s="1" customFormat="1" ht="23.25" x14ac:dyDescent="0.35">
      <c r="A62" s="8"/>
      <c r="B62" s="12" t="s">
        <v>50</v>
      </c>
      <c r="C62" s="8"/>
      <c r="D62" s="8"/>
      <c r="E62" s="15"/>
      <c r="F62" s="15"/>
      <c r="G62" s="46"/>
      <c r="H62" s="2"/>
      <c r="J62" s="2"/>
      <c r="K62" s="2"/>
    </row>
    <row r="63" spans="1:14" s="1" customFormat="1" ht="23.25" x14ac:dyDescent="0.35">
      <c r="A63" s="8"/>
      <c r="B63" s="12"/>
      <c r="C63" s="8"/>
      <c r="D63" s="8"/>
      <c r="E63" s="38"/>
      <c r="F63" s="15"/>
      <c r="G63" s="23"/>
      <c r="H63" s="2"/>
      <c r="I63" s="5"/>
      <c r="J63" s="2"/>
      <c r="K63" s="2"/>
    </row>
    <row r="64" spans="1:14" s="1" customFormat="1" ht="23.25" x14ac:dyDescent="0.35">
      <c r="A64" s="8"/>
      <c r="B64" s="8" t="s">
        <v>36</v>
      </c>
      <c r="C64" s="8"/>
      <c r="D64" s="8"/>
      <c r="E64" s="39">
        <f>+E29-E60</f>
        <v>972649396.57000005</v>
      </c>
      <c r="F64" s="15">
        <v>1020467726.3</v>
      </c>
      <c r="G64" s="22"/>
      <c r="H64" s="2"/>
      <c r="I64" s="4"/>
      <c r="J64" s="2"/>
      <c r="K64" s="2"/>
      <c r="N64" s="2"/>
    </row>
    <row r="65" spans="1:14" s="1" customFormat="1" ht="18.75" hidden="1" customHeight="1" x14ac:dyDescent="0.35">
      <c r="A65" s="8"/>
      <c r="B65" s="8" t="s">
        <v>27</v>
      </c>
      <c r="C65" s="8"/>
      <c r="D65" s="8"/>
      <c r="E65" s="38"/>
      <c r="F65" s="15">
        <v>0</v>
      </c>
      <c r="G65" s="18"/>
      <c r="H65" s="2"/>
      <c r="J65" s="2"/>
      <c r="K65" s="2"/>
      <c r="N65" s="2"/>
    </row>
    <row r="66" spans="1:14" s="1" customFormat="1" ht="18.75" hidden="1" customHeight="1" x14ac:dyDescent="0.35">
      <c r="A66" s="8"/>
      <c r="B66" s="8" t="s">
        <v>28</v>
      </c>
      <c r="C66" s="8"/>
      <c r="D66" s="8"/>
      <c r="E66" s="38"/>
      <c r="F66" s="15">
        <v>0</v>
      </c>
      <c r="G66" s="18"/>
      <c r="H66" s="2"/>
      <c r="J66" s="2"/>
      <c r="K66" s="2"/>
      <c r="N66" s="2"/>
    </row>
    <row r="67" spans="1:14" s="1" customFormat="1" ht="18.75" hidden="1" customHeight="1" x14ac:dyDescent="0.35">
      <c r="A67" s="8"/>
      <c r="B67" s="8" t="s">
        <v>38</v>
      </c>
      <c r="C67" s="8"/>
      <c r="D67" s="8"/>
      <c r="E67" s="38"/>
      <c r="F67" s="15">
        <v>0</v>
      </c>
      <c r="G67" s="18"/>
      <c r="H67" s="2"/>
      <c r="J67" s="2"/>
      <c r="K67" s="2"/>
      <c r="N67" s="2"/>
    </row>
    <row r="68" spans="1:14" s="1" customFormat="1" ht="24" thickBot="1" x14ac:dyDescent="0.4">
      <c r="A68" s="8"/>
      <c r="B68" s="12" t="s">
        <v>51</v>
      </c>
      <c r="C68" s="12"/>
      <c r="D68" s="8"/>
      <c r="E68" s="40">
        <f>+E64</f>
        <v>972649396.57000005</v>
      </c>
      <c r="F68" s="21">
        <f>SUM(F64:F67)</f>
        <v>1020467726.3</v>
      </c>
      <c r="G68" s="22"/>
      <c r="H68" s="2"/>
      <c r="J68" s="2"/>
      <c r="K68" s="2"/>
      <c r="N68" s="2"/>
    </row>
    <row r="69" spans="1:14" s="1" customFormat="1" ht="24" thickTop="1" x14ac:dyDescent="0.35">
      <c r="A69" s="8"/>
      <c r="B69" s="8"/>
      <c r="C69" s="8"/>
      <c r="D69" s="8"/>
      <c r="E69" s="39"/>
      <c r="F69" s="15"/>
      <c r="G69" s="18"/>
      <c r="H69" s="2"/>
      <c r="J69" s="2"/>
      <c r="K69" s="2"/>
      <c r="N69" s="2"/>
    </row>
    <row r="70" spans="1:14" s="1" customFormat="1" ht="24" thickBot="1" x14ac:dyDescent="0.4">
      <c r="A70" s="8"/>
      <c r="B70" s="12" t="s">
        <v>37</v>
      </c>
      <c r="C70" s="12"/>
      <c r="D70" s="8"/>
      <c r="E70" s="40">
        <f>+E60+E68</f>
        <v>1029081741.4000001</v>
      </c>
      <c r="F70" s="21" t="e">
        <f>+F60+F68</f>
        <v>#REF!</v>
      </c>
      <c r="G70" s="41"/>
      <c r="H70" s="2"/>
      <c r="J70" s="2"/>
      <c r="K70" s="2"/>
      <c r="N70" s="2"/>
    </row>
    <row r="71" spans="1:14" s="1" customFormat="1" ht="24" thickTop="1" x14ac:dyDescent="0.35">
      <c r="A71" s="8"/>
      <c r="B71" s="8"/>
      <c r="C71" s="8"/>
      <c r="D71" s="8"/>
      <c r="E71" s="42"/>
      <c r="F71" s="31"/>
      <c r="G71" s="43"/>
      <c r="H71" s="2"/>
      <c r="J71" s="2"/>
      <c r="K71" s="2"/>
      <c r="N71" s="2"/>
    </row>
    <row r="72" spans="1:14" s="1" customFormat="1" ht="23.25" hidden="1" x14ac:dyDescent="0.35">
      <c r="A72" s="8"/>
      <c r="B72" s="8"/>
      <c r="C72" s="8"/>
      <c r="D72" s="8"/>
      <c r="E72" s="44">
        <f>+E29-E70</f>
        <v>0</v>
      </c>
      <c r="F72" s="31"/>
      <c r="G72" s="8"/>
      <c r="H72" s="2"/>
      <c r="J72" s="2"/>
      <c r="K72" s="2"/>
      <c r="N72" s="2"/>
    </row>
    <row r="73" spans="1:14" s="1" customFormat="1" ht="23.25" hidden="1" x14ac:dyDescent="0.35">
      <c r="A73" s="8"/>
      <c r="B73" s="8"/>
      <c r="C73" s="8"/>
      <c r="D73" s="8"/>
      <c r="E73" s="44"/>
      <c r="F73" s="31"/>
      <c r="G73" s="8"/>
      <c r="H73" s="2"/>
      <c r="J73" s="2"/>
      <c r="K73" s="2"/>
      <c r="N73" s="2"/>
    </row>
    <row r="74" spans="1:14" s="1" customFormat="1" ht="23.25" x14ac:dyDescent="0.35">
      <c r="A74" s="8"/>
      <c r="B74" s="8"/>
      <c r="C74" s="8"/>
      <c r="D74" s="8"/>
      <c r="E74" s="49"/>
      <c r="F74" s="31"/>
      <c r="G74" s="8"/>
      <c r="H74" s="2"/>
      <c r="J74" s="2"/>
      <c r="K74" s="2"/>
      <c r="N74" s="2"/>
    </row>
    <row r="75" spans="1:14" s="1" customFormat="1" ht="23.25" x14ac:dyDescent="0.35">
      <c r="A75" s="8"/>
      <c r="B75" s="8"/>
      <c r="C75" s="8"/>
      <c r="D75" s="8"/>
      <c r="E75" s="31"/>
      <c r="F75" s="31"/>
      <c r="G75" s="8"/>
      <c r="H75" s="2"/>
      <c r="J75" s="2"/>
      <c r="K75" s="2"/>
      <c r="M75" s="4"/>
      <c r="N75" s="2"/>
    </row>
    <row r="76" spans="1:14" s="1" customFormat="1" ht="23.25" x14ac:dyDescent="0.35">
      <c r="A76" s="8"/>
      <c r="B76" s="45" t="s">
        <v>60</v>
      </c>
      <c r="C76" s="23"/>
      <c r="D76" s="23"/>
      <c r="E76" s="45" t="s">
        <v>59</v>
      </c>
      <c r="F76" s="46"/>
      <c r="G76" s="23"/>
      <c r="H76" s="2"/>
      <c r="J76" s="2"/>
      <c r="K76" s="2"/>
    </row>
    <row r="77" spans="1:14" s="1" customFormat="1" ht="23.25" x14ac:dyDescent="0.35">
      <c r="A77" s="37"/>
      <c r="B77" s="69" t="s">
        <v>63</v>
      </c>
      <c r="C77" s="69"/>
      <c r="D77" s="9"/>
      <c r="E77" s="9" t="s">
        <v>65</v>
      </c>
      <c r="F77" s="47"/>
      <c r="G77" s="23"/>
      <c r="H77" s="2"/>
      <c r="J77" s="2"/>
      <c r="K77" s="2"/>
    </row>
    <row r="78" spans="1:14" s="1" customFormat="1" ht="23.25" x14ac:dyDescent="0.35">
      <c r="A78" s="8"/>
      <c r="B78" s="69" t="s">
        <v>64</v>
      </c>
      <c r="C78" s="69"/>
      <c r="D78" s="23"/>
      <c r="E78" s="48" t="s">
        <v>66</v>
      </c>
      <c r="F78" s="47"/>
      <c r="G78" s="23"/>
      <c r="H78" s="2"/>
      <c r="J78" s="2"/>
      <c r="K78" s="2"/>
    </row>
    <row r="79" spans="1:14" s="1" customFormat="1" ht="23.25" x14ac:dyDescent="0.35">
      <c r="A79" s="8"/>
      <c r="B79" s="68"/>
      <c r="C79" s="68"/>
      <c r="D79" s="23"/>
      <c r="E79" s="48"/>
      <c r="F79" s="47"/>
      <c r="G79" s="23"/>
      <c r="H79" s="2"/>
      <c r="J79" s="2"/>
      <c r="K79" s="2"/>
    </row>
    <row r="80" spans="1:14" s="1" customFormat="1" ht="23.25" x14ac:dyDescent="0.35">
      <c r="A80" s="8"/>
      <c r="B80" s="23"/>
      <c r="C80" s="23"/>
      <c r="D80" s="23"/>
      <c r="E80" s="46"/>
      <c r="F80" s="46"/>
      <c r="G80" s="23"/>
      <c r="H80" s="2"/>
      <c r="J80" s="54"/>
      <c r="K80" s="2"/>
    </row>
    <row r="81" spans="1:27" s="1" customFormat="1" ht="20.25" x14ac:dyDescent="0.3">
      <c r="A81" s="6"/>
      <c r="B81" s="6"/>
      <c r="C81" s="6"/>
      <c r="D81" s="6"/>
      <c r="E81" s="6"/>
      <c r="F81" s="6"/>
      <c r="G81" s="6"/>
      <c r="H81" s="2"/>
      <c r="J81" s="55"/>
      <c r="K81" s="2"/>
    </row>
    <row r="82" spans="1:27" s="2" customFormat="1" ht="20.25" x14ac:dyDescent="0.3">
      <c r="A82" s="6"/>
      <c r="B82" s="6"/>
      <c r="C82" s="6"/>
      <c r="D82" s="6"/>
      <c r="E82" s="7"/>
      <c r="F82" s="6"/>
      <c r="G82" s="6"/>
      <c r="I82" s="1"/>
      <c r="J82" s="56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</sheetData>
  <mergeCells count="6">
    <mergeCell ref="B78:C78"/>
    <mergeCell ref="A4:G4"/>
    <mergeCell ref="A5:G5"/>
    <mergeCell ref="A6:G6"/>
    <mergeCell ref="A7:G7"/>
    <mergeCell ref="B77:C77"/>
  </mergeCells>
  <printOptions verticalCentered="1"/>
  <pageMargins left="0.92" right="0.98425196850393704" top="0.15748031496062992" bottom="0.31496062992125984" header="0.15748031496062992" footer="0.51181102362204722"/>
  <pageSetup scale="5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AH79"/>
  <sheetViews>
    <sheetView topLeftCell="E42" zoomScaleNormal="100" workbookViewId="0">
      <selection activeCell="Q51" sqref="Q51"/>
    </sheetView>
  </sheetViews>
  <sheetFormatPr baseColWidth="10" defaultRowHeight="15.75" x14ac:dyDescent="0.25"/>
  <cols>
    <col min="1" max="1" width="3" style="1" customWidth="1"/>
    <col min="2" max="2" width="36.5703125" style="1" customWidth="1"/>
    <col min="3" max="3" width="12" style="1" hidden="1" customWidth="1"/>
    <col min="4" max="4" width="40.5703125" style="1" customWidth="1"/>
    <col min="5" max="5" width="25.5703125" style="1" bestFit="1" customWidth="1"/>
    <col min="6" max="6" width="2.28515625" style="1" customWidth="1"/>
    <col min="7" max="7" width="25.5703125" style="1" customWidth="1"/>
    <col min="8" max="8" width="2.140625" style="1" customWidth="1"/>
    <col min="9" max="9" width="23.5703125" style="1" hidden="1" customWidth="1"/>
    <col min="10" max="10" width="2.140625" style="1" hidden="1" customWidth="1"/>
    <col min="11" max="11" width="14.7109375" style="1" hidden="1" customWidth="1"/>
    <col min="12" max="12" width="2.140625" style="1" customWidth="1"/>
    <col min="13" max="13" width="25.5703125" style="2" customWidth="1"/>
    <col min="14" max="14" width="2.140625" style="1" customWidth="1"/>
    <col min="15" max="15" width="25.5703125" style="2" customWidth="1"/>
    <col min="16" max="16" width="2.140625" style="2" customWidth="1"/>
    <col min="17" max="17" width="25.5703125" style="1" customWidth="1"/>
    <col min="18" max="18" width="2.140625" style="1" customWidth="1"/>
    <col min="19" max="19" width="25.5703125" style="1" customWidth="1"/>
    <col min="20" max="20" width="2" style="1" customWidth="1"/>
    <col min="21" max="21" width="25.5703125" style="1" customWidth="1"/>
    <col min="22" max="22" width="2.140625" style="1" customWidth="1"/>
    <col min="23" max="23" width="25.5703125" style="1" hidden="1" customWidth="1"/>
    <col min="24" max="24" width="2.140625" style="1" hidden="1" customWidth="1"/>
    <col min="25" max="25" width="25.5703125" style="1" hidden="1" customWidth="1"/>
    <col min="26" max="26" width="2.140625" style="1" hidden="1" customWidth="1"/>
    <col min="27" max="27" width="25.5703125" style="1" hidden="1" customWidth="1"/>
    <col min="28" max="28" width="2.140625" style="1" hidden="1" customWidth="1"/>
    <col min="29" max="29" width="25.5703125" style="1" hidden="1" customWidth="1"/>
    <col min="30" max="30" width="2.140625" style="1" hidden="1" customWidth="1"/>
    <col min="31" max="31" width="25.5703125" style="1" hidden="1" customWidth="1"/>
    <col min="32" max="32" width="1.85546875" style="1" hidden="1" customWidth="1"/>
    <col min="33" max="33" width="25.5703125" style="3" hidden="1" customWidth="1"/>
    <col min="34" max="34" width="21.85546875" style="3" customWidth="1"/>
    <col min="35" max="16384" width="11.42578125" style="3"/>
  </cols>
  <sheetData>
    <row r="3" spans="1:34" ht="25.5" x14ac:dyDescent="0.35">
      <c r="B3" s="72" t="s">
        <v>0</v>
      </c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  <c r="AB3" s="72"/>
      <c r="AC3" s="72"/>
      <c r="AD3" s="72"/>
      <c r="AE3" s="72"/>
      <c r="AF3" s="72"/>
      <c r="AG3" s="72"/>
    </row>
    <row r="4" spans="1:34" ht="25.5" x14ac:dyDescent="0.35">
      <c r="B4" s="72" t="s">
        <v>73</v>
      </c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72"/>
      <c r="X4" s="72"/>
      <c r="Y4" s="72"/>
      <c r="Z4" s="72"/>
      <c r="AA4" s="72"/>
      <c r="AB4" s="72"/>
      <c r="AC4" s="72"/>
      <c r="AD4" s="72"/>
      <c r="AE4" s="72"/>
      <c r="AF4" s="72"/>
      <c r="AG4" s="72"/>
    </row>
    <row r="5" spans="1:34" ht="20.25" x14ac:dyDescent="0.3">
      <c r="B5" s="73" t="s">
        <v>70</v>
      </c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73"/>
    </row>
    <row r="6" spans="1:34" x14ac:dyDescent="0.25">
      <c r="B6" s="74" t="s">
        <v>71</v>
      </c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74"/>
      <c r="AE6" s="74"/>
      <c r="AF6" s="74"/>
      <c r="AG6" s="74"/>
    </row>
    <row r="8" spans="1:34" ht="23.25" x14ac:dyDescent="0.35">
      <c r="A8" s="8"/>
      <c r="B8" s="8"/>
      <c r="C8" s="8"/>
      <c r="D8" s="9"/>
      <c r="E8" s="9"/>
      <c r="F8" s="9"/>
      <c r="G8" s="8"/>
      <c r="H8" s="8"/>
      <c r="I8" s="8"/>
      <c r="J8" s="8"/>
      <c r="K8" s="8"/>
      <c r="L8" s="8"/>
    </row>
    <row r="9" spans="1:34" ht="23.25" x14ac:dyDescent="0.35">
      <c r="A9" s="8"/>
      <c r="B9" s="8"/>
      <c r="C9" s="8"/>
      <c r="D9" s="9"/>
      <c r="E9" s="58">
        <v>44531</v>
      </c>
      <c r="F9" s="11"/>
      <c r="G9" s="58">
        <v>44562</v>
      </c>
      <c r="H9" s="59"/>
      <c r="I9" s="58" t="s">
        <v>68</v>
      </c>
      <c r="J9" s="59"/>
      <c r="K9" s="58" t="s">
        <v>69</v>
      </c>
      <c r="L9" s="8"/>
      <c r="M9" s="58">
        <v>44593</v>
      </c>
      <c r="O9" s="58">
        <v>44621</v>
      </c>
      <c r="Q9" s="58">
        <v>44652</v>
      </c>
      <c r="S9" s="58">
        <v>44682</v>
      </c>
      <c r="U9" s="58">
        <v>44713</v>
      </c>
      <c r="W9" s="58">
        <v>44743</v>
      </c>
      <c r="Y9" s="58">
        <v>44774</v>
      </c>
      <c r="AA9" s="58">
        <v>44805</v>
      </c>
      <c r="AC9" s="58">
        <v>44835</v>
      </c>
      <c r="AE9" s="58">
        <v>44866</v>
      </c>
      <c r="AG9" s="58">
        <v>44896</v>
      </c>
    </row>
    <row r="10" spans="1:34" ht="23.25" x14ac:dyDescent="0.35">
      <c r="A10" s="8"/>
      <c r="B10" s="12" t="s">
        <v>3</v>
      </c>
      <c r="C10" s="12"/>
      <c r="D10" s="8"/>
      <c r="E10" s="8"/>
      <c r="F10" s="8"/>
      <c r="G10" s="8"/>
      <c r="H10" s="8"/>
      <c r="I10" s="8"/>
      <c r="J10" s="8"/>
      <c r="K10" s="8"/>
      <c r="L10" s="8"/>
      <c r="M10" s="8"/>
      <c r="O10" s="8"/>
      <c r="Q10" s="8"/>
      <c r="S10" s="8"/>
      <c r="U10" s="8"/>
      <c r="W10" s="8"/>
      <c r="Y10" s="8"/>
      <c r="AA10" s="8"/>
      <c r="AC10" s="8"/>
    </row>
    <row r="11" spans="1:34" ht="12" customHeight="1" x14ac:dyDescent="0.35">
      <c r="A11" s="8"/>
      <c r="B11" s="12"/>
      <c r="C11" s="12"/>
      <c r="D11" s="8"/>
      <c r="E11" s="8"/>
      <c r="F11" s="8"/>
      <c r="G11" s="8"/>
      <c r="H11" s="8"/>
      <c r="I11" s="8"/>
      <c r="J11" s="8"/>
      <c r="K11" s="8"/>
      <c r="L11" s="8"/>
      <c r="M11" s="8"/>
      <c r="O11" s="8"/>
      <c r="Q11" s="8"/>
      <c r="S11" s="8"/>
      <c r="U11" s="8"/>
      <c r="W11" s="8"/>
      <c r="Y11" s="8"/>
      <c r="AA11" s="8"/>
      <c r="AC11" s="8"/>
    </row>
    <row r="12" spans="1:34" ht="23.25" x14ac:dyDescent="0.35">
      <c r="A12" s="8"/>
      <c r="B12" s="12" t="s">
        <v>4</v>
      </c>
      <c r="C12" s="12"/>
      <c r="D12" s="8"/>
      <c r="E12" s="13"/>
      <c r="F12" s="13"/>
      <c r="G12" s="13"/>
      <c r="H12" s="13"/>
      <c r="I12" s="13"/>
      <c r="J12" s="13"/>
      <c r="K12" s="13"/>
      <c r="L12" s="8"/>
      <c r="M12" s="13"/>
      <c r="O12" s="13"/>
      <c r="Q12" s="13"/>
      <c r="S12" s="13"/>
      <c r="U12" s="13"/>
      <c r="W12" s="13"/>
      <c r="Y12" s="13"/>
      <c r="AA12" s="13"/>
      <c r="AC12" s="13"/>
    </row>
    <row r="13" spans="1:34" ht="23.25" x14ac:dyDescent="0.35">
      <c r="A13" s="8"/>
      <c r="B13" s="8" t="s">
        <v>29</v>
      </c>
      <c r="C13" s="12" t="s">
        <v>6</v>
      </c>
      <c r="D13" s="8"/>
      <c r="E13" s="15">
        <v>56963149.200000003</v>
      </c>
      <c r="F13" s="15"/>
      <c r="G13" s="15">
        <v>62460187.479999997</v>
      </c>
      <c r="H13" s="15"/>
      <c r="I13" s="15">
        <f>+G13-E13</f>
        <v>5497038.2799999937</v>
      </c>
      <c r="J13" s="15"/>
      <c r="K13" s="60">
        <f>+I13/G13</f>
        <v>8.8008674033522027E-2</v>
      </c>
      <c r="L13" s="16"/>
      <c r="M13" s="15">
        <v>65591758.039999999</v>
      </c>
      <c r="O13" s="15">
        <v>68436478.650000006</v>
      </c>
      <c r="Q13" s="15">
        <v>69462939.879999995</v>
      </c>
      <c r="S13" s="15">
        <v>73835307.770000011</v>
      </c>
      <c r="U13" s="15">
        <v>76765121.010000005</v>
      </c>
      <c r="W13" s="15"/>
      <c r="Y13" s="15"/>
      <c r="AA13" s="15"/>
      <c r="AC13" s="15"/>
      <c r="AE13" s="15"/>
      <c r="AG13" s="15"/>
    </row>
    <row r="14" spans="1:34" ht="18.75" hidden="1" customHeight="1" x14ac:dyDescent="0.35">
      <c r="A14" s="8"/>
      <c r="B14" s="8" t="s">
        <v>56</v>
      </c>
      <c r="C14" s="12" t="s">
        <v>7</v>
      </c>
      <c r="D14" s="8"/>
      <c r="E14" s="17">
        <v>0</v>
      </c>
      <c r="F14" s="17"/>
      <c r="G14" s="17"/>
      <c r="H14" s="17"/>
      <c r="I14" s="17"/>
      <c r="J14" s="17"/>
      <c r="K14" s="60" t="e">
        <f>+I14/G14</f>
        <v>#DIV/0!</v>
      </c>
      <c r="L14" s="18"/>
      <c r="M14" s="15">
        <v>0</v>
      </c>
      <c r="O14" s="15">
        <v>0</v>
      </c>
      <c r="Q14" s="17"/>
      <c r="S14" s="15">
        <v>0</v>
      </c>
      <c r="U14" s="15">
        <v>0</v>
      </c>
      <c r="W14" s="17"/>
      <c r="Y14" s="17"/>
      <c r="AA14" s="17"/>
      <c r="AC14" s="15"/>
      <c r="AE14" s="17"/>
      <c r="AG14" s="15"/>
    </row>
    <row r="15" spans="1:34" ht="23.25" x14ac:dyDescent="0.35">
      <c r="A15" s="8"/>
      <c r="B15" s="8" t="s">
        <v>30</v>
      </c>
      <c r="C15" s="12" t="s">
        <v>8</v>
      </c>
      <c r="D15" s="8"/>
      <c r="E15" s="15">
        <v>9569369.9800000004</v>
      </c>
      <c r="F15" s="15"/>
      <c r="G15" s="15" t="e">
        <f>+#REF!</f>
        <v>#REF!</v>
      </c>
      <c r="H15" s="15"/>
      <c r="I15" s="15" t="e">
        <f>+G15-E15</f>
        <v>#REF!</v>
      </c>
      <c r="J15" s="15"/>
      <c r="K15" s="60" t="e">
        <f>+I15/G15</f>
        <v>#REF!</v>
      </c>
      <c r="L15" s="16"/>
      <c r="M15" s="15">
        <v>12908197.75</v>
      </c>
      <c r="O15" s="15">
        <v>12638561.199999999</v>
      </c>
      <c r="Q15" s="15">
        <v>8726373.6600000001</v>
      </c>
      <c r="S15" s="15">
        <v>7795230.5</v>
      </c>
      <c r="U15" s="15">
        <v>8728847.6099999994</v>
      </c>
      <c r="W15" s="15"/>
      <c r="Y15" s="15"/>
      <c r="AA15" s="15"/>
      <c r="AC15" s="15"/>
      <c r="AE15" s="15"/>
      <c r="AG15" s="15"/>
      <c r="AH15" s="66"/>
    </row>
    <row r="16" spans="1:34" ht="23.25" x14ac:dyDescent="0.35">
      <c r="A16" s="8"/>
      <c r="B16" s="8" t="s">
        <v>5</v>
      </c>
      <c r="C16" s="8"/>
      <c r="D16" s="8"/>
      <c r="E16" s="15">
        <v>1452915.45</v>
      </c>
      <c r="F16" s="15"/>
      <c r="G16" s="15" t="e">
        <f>+#REF!</f>
        <v>#REF!</v>
      </c>
      <c r="H16" s="15"/>
      <c r="I16" s="15" t="e">
        <f>+G16-E16</f>
        <v>#REF!</v>
      </c>
      <c r="J16" s="15"/>
      <c r="K16" s="60" t="e">
        <f>+I16/G16</f>
        <v>#REF!</v>
      </c>
      <c r="L16" s="19"/>
      <c r="M16" s="15">
        <v>1066446.03</v>
      </c>
      <c r="O16" s="15">
        <v>1053171.03</v>
      </c>
      <c r="Q16" s="15">
        <v>979448.56</v>
      </c>
      <c r="S16" s="15">
        <v>799488.85</v>
      </c>
      <c r="U16" s="15">
        <v>435142.35</v>
      </c>
      <c r="W16" s="15"/>
      <c r="Y16" s="15"/>
      <c r="AA16" s="15"/>
      <c r="AC16" s="15"/>
      <c r="AE16" s="15"/>
      <c r="AG16" s="15"/>
      <c r="AH16" s="67"/>
    </row>
    <row r="17" spans="1:34" ht="24" thickBot="1" x14ac:dyDescent="0.4">
      <c r="A17" s="8"/>
      <c r="B17" s="12" t="s">
        <v>9</v>
      </c>
      <c r="C17" s="8"/>
      <c r="D17" s="8"/>
      <c r="E17" s="20">
        <f>+E13+E15+E16</f>
        <v>67985434.63000001</v>
      </c>
      <c r="F17" s="21"/>
      <c r="G17" s="20" t="e">
        <f>+G13+G15+G16</f>
        <v>#REF!</v>
      </c>
      <c r="H17" s="21"/>
      <c r="I17" s="20" t="e">
        <f>+I13+I15+I16</f>
        <v>#REF!</v>
      </c>
      <c r="J17" s="21"/>
      <c r="K17" s="61" t="e">
        <f>+I17/G17</f>
        <v>#REF!</v>
      </c>
      <c r="L17" s="22"/>
      <c r="M17" s="20">
        <f>+M13+M15+M16</f>
        <v>79566401.819999993</v>
      </c>
      <c r="O17" s="20">
        <f>+O13+O15+O16</f>
        <v>82128210.88000001</v>
      </c>
      <c r="Q17" s="20">
        <f>+Q13+Q15+Q16</f>
        <v>79168762.099999994</v>
      </c>
      <c r="S17" s="20">
        <f>+S13+S15+S16</f>
        <v>82430027.120000005</v>
      </c>
      <c r="U17" s="20">
        <f>+U13+U15+U16</f>
        <v>85929110.969999999</v>
      </c>
      <c r="W17" s="20">
        <f>+W13+W15+W16</f>
        <v>0</v>
      </c>
      <c r="Y17" s="20">
        <f>+Y13+Y15+Y16</f>
        <v>0</v>
      </c>
      <c r="AA17" s="20">
        <f>+AA13+AA15+AA16</f>
        <v>0</v>
      </c>
      <c r="AC17" s="20">
        <f>+AC13+AC15+AC16</f>
        <v>0</v>
      </c>
      <c r="AE17" s="20">
        <f>+AE13+AE15+AE16</f>
        <v>0</v>
      </c>
      <c r="AG17" s="20">
        <f>+AG13+AG15+AG16</f>
        <v>0</v>
      </c>
    </row>
    <row r="18" spans="1:34" ht="24" thickTop="1" x14ac:dyDescent="0.35">
      <c r="A18" s="8"/>
      <c r="B18" s="8"/>
      <c r="C18" s="8"/>
      <c r="D18" s="8"/>
      <c r="E18" s="15"/>
      <c r="F18" s="15"/>
      <c r="G18" s="15"/>
      <c r="H18" s="15"/>
      <c r="I18" s="15"/>
      <c r="J18" s="15"/>
      <c r="K18" s="15"/>
      <c r="L18" s="23"/>
      <c r="M18" s="15"/>
      <c r="O18" s="15"/>
      <c r="Q18" s="15"/>
      <c r="S18" s="15"/>
      <c r="U18" s="15"/>
      <c r="W18" s="15"/>
      <c r="Y18" s="15"/>
      <c r="AA18" s="15"/>
      <c r="AC18" s="15"/>
      <c r="AE18" s="15"/>
      <c r="AG18" s="15"/>
    </row>
    <row r="19" spans="1:34" ht="23.25" x14ac:dyDescent="0.35">
      <c r="A19" s="8"/>
      <c r="B19" s="12" t="s">
        <v>10</v>
      </c>
      <c r="C19" s="12"/>
      <c r="D19" s="8"/>
      <c r="E19" s="15"/>
      <c r="F19" s="15"/>
      <c r="G19" s="15"/>
      <c r="H19" s="15"/>
      <c r="I19" s="15"/>
      <c r="J19" s="15"/>
      <c r="K19" s="15"/>
      <c r="L19" s="23"/>
      <c r="M19" s="15"/>
      <c r="O19" s="15"/>
      <c r="P19" s="52"/>
      <c r="Q19" s="15"/>
      <c r="S19" s="15"/>
      <c r="U19" s="15"/>
      <c r="W19" s="15"/>
      <c r="Y19" s="15"/>
      <c r="AA19" s="15"/>
      <c r="AC19" s="15"/>
      <c r="AE19" s="15"/>
      <c r="AG19" s="15"/>
    </row>
    <row r="20" spans="1:34" ht="23.25" x14ac:dyDescent="0.35">
      <c r="A20" s="8"/>
      <c r="B20" s="8" t="s">
        <v>49</v>
      </c>
      <c r="C20" s="12" t="s">
        <v>11</v>
      </c>
      <c r="D20" s="8"/>
      <c r="E20" s="15">
        <v>929563727.74000001</v>
      </c>
      <c r="F20" s="15"/>
      <c r="G20" s="15" t="e">
        <f>+#REF!</f>
        <v>#REF!</v>
      </c>
      <c r="H20" s="15"/>
      <c r="I20" s="15" t="e">
        <f t="shared" ref="I20:I25" si="0">+G20-E20</f>
        <v>#REF!</v>
      </c>
      <c r="J20" s="15"/>
      <c r="K20" s="60" t="e">
        <f>+I20/G20</f>
        <v>#REF!</v>
      </c>
      <c r="L20" s="24"/>
      <c r="M20" s="15">
        <v>926008087.45000005</v>
      </c>
      <c r="O20" s="15">
        <v>925771048.58000004</v>
      </c>
      <c r="P20" s="24"/>
      <c r="Q20" s="15">
        <v>924604240.50999999</v>
      </c>
      <c r="S20" s="15">
        <v>921802244.49000001</v>
      </c>
      <c r="U20" s="15">
        <v>920294678.71000004</v>
      </c>
      <c r="W20" s="15"/>
      <c r="Y20" s="15"/>
      <c r="AA20" s="15"/>
      <c r="AC20" s="15"/>
      <c r="AE20" s="15"/>
      <c r="AG20" s="15"/>
      <c r="AH20" s="66"/>
    </row>
    <row r="21" spans="1:34" ht="23.25" x14ac:dyDescent="0.35">
      <c r="A21" s="8"/>
      <c r="B21" s="8" t="s">
        <v>31</v>
      </c>
      <c r="C21" s="12" t="s">
        <v>12</v>
      </c>
      <c r="D21" s="8"/>
      <c r="E21" s="15">
        <v>130506127.55</v>
      </c>
      <c r="F21" s="15"/>
      <c r="G21" s="15" t="e">
        <f>+#REF!</f>
        <v>#REF!</v>
      </c>
      <c r="H21" s="15"/>
      <c r="I21" s="15" t="e">
        <f t="shared" si="0"/>
        <v>#REF!</v>
      </c>
      <c r="J21" s="15"/>
      <c r="K21" s="60" t="e">
        <f>+I21/G21</f>
        <v>#REF!</v>
      </c>
      <c r="L21" s="25"/>
      <c r="M21" s="15">
        <v>132293208.61</v>
      </c>
      <c r="O21" s="15">
        <v>135202734.22999999</v>
      </c>
      <c r="P21" s="53"/>
      <c r="Q21" s="15">
        <v>135202734.22999999</v>
      </c>
      <c r="S21" s="15">
        <v>135495760.46000001</v>
      </c>
      <c r="U21" s="15">
        <v>135495760.46000001</v>
      </c>
      <c r="W21" s="15"/>
      <c r="Y21" s="15"/>
      <c r="AA21" s="15"/>
      <c r="AC21" s="15"/>
      <c r="AE21" s="15"/>
      <c r="AG21" s="15"/>
      <c r="AH21" s="67"/>
    </row>
    <row r="22" spans="1:34" ht="23.25" x14ac:dyDescent="0.35">
      <c r="A22" s="8"/>
      <c r="B22" s="8" t="s">
        <v>32</v>
      </c>
      <c r="C22" s="12" t="s">
        <v>13</v>
      </c>
      <c r="D22" s="8"/>
      <c r="E22" s="15">
        <v>-108081511.04000001</v>
      </c>
      <c r="F22" s="15"/>
      <c r="G22" s="15" t="e">
        <f>+#REF!</f>
        <v>#REF!</v>
      </c>
      <c r="H22" s="15"/>
      <c r="I22" s="15" t="e">
        <f t="shared" si="0"/>
        <v>#REF!</v>
      </c>
      <c r="J22" s="15"/>
      <c r="K22" s="60" t="e">
        <f>+I22/G22</f>
        <v>#REF!</v>
      </c>
      <c r="L22" s="25"/>
      <c r="M22" s="15">
        <v>-108775537.98999999</v>
      </c>
      <c r="O22" s="15">
        <v>-109458390.67</v>
      </c>
      <c r="P22" s="53"/>
      <c r="Q22" s="15">
        <v>-110453001.81999999</v>
      </c>
      <c r="S22" s="15">
        <v>-111181865.73</v>
      </c>
      <c r="U22" s="15">
        <v>-112637808.73999999</v>
      </c>
      <c r="W22" s="15"/>
      <c r="Y22" s="15"/>
      <c r="AA22" s="15"/>
      <c r="AC22" s="15"/>
      <c r="AE22" s="15"/>
      <c r="AG22" s="15"/>
      <c r="AH22" s="66"/>
    </row>
    <row r="23" spans="1:34" ht="18.75" hidden="1" customHeight="1" x14ac:dyDescent="0.35">
      <c r="A23" s="8"/>
      <c r="B23" s="8" t="s">
        <v>48</v>
      </c>
      <c r="C23" s="12" t="s">
        <v>14</v>
      </c>
      <c r="D23" s="8"/>
      <c r="E23" s="15">
        <v>0</v>
      </c>
      <c r="F23" s="15"/>
      <c r="G23" s="15" t="e">
        <f>+#REF!</f>
        <v>#REF!</v>
      </c>
      <c r="H23" s="15"/>
      <c r="I23" s="15" t="e">
        <f t="shared" si="0"/>
        <v>#REF!</v>
      </c>
      <c r="J23" s="15"/>
      <c r="K23" s="60" t="e">
        <f>+I23/G23</f>
        <v>#REF!</v>
      </c>
      <c r="L23" s="19"/>
      <c r="M23" s="15">
        <v>0</v>
      </c>
      <c r="O23" s="15">
        <v>0</v>
      </c>
      <c r="Q23" s="15">
        <v>0</v>
      </c>
      <c r="S23" s="15">
        <v>0</v>
      </c>
      <c r="U23" s="15">
        <v>0</v>
      </c>
      <c r="W23" s="15"/>
      <c r="Y23" s="15"/>
      <c r="AA23" s="15"/>
      <c r="AC23" s="15"/>
      <c r="AE23" s="15"/>
      <c r="AG23" s="15"/>
    </row>
    <row r="24" spans="1:34" ht="18.75" hidden="1" customHeight="1" x14ac:dyDescent="0.35">
      <c r="A24" s="8"/>
      <c r="B24" s="8" t="s">
        <v>47</v>
      </c>
      <c r="C24" s="12" t="s">
        <v>15</v>
      </c>
      <c r="D24" s="8"/>
      <c r="E24" s="15">
        <v>0</v>
      </c>
      <c r="F24" s="15"/>
      <c r="G24" s="15" t="e">
        <f>+#REF!</f>
        <v>#REF!</v>
      </c>
      <c r="H24" s="15"/>
      <c r="I24" s="15" t="e">
        <f t="shared" si="0"/>
        <v>#REF!</v>
      </c>
      <c r="J24" s="15"/>
      <c r="K24" s="60" t="e">
        <f>+I24/G24</f>
        <v>#REF!</v>
      </c>
      <c r="L24" s="19"/>
      <c r="M24" s="15">
        <v>0</v>
      </c>
      <c r="O24" s="15">
        <v>0</v>
      </c>
      <c r="Q24" s="15">
        <v>0</v>
      </c>
      <c r="S24" s="15">
        <v>0</v>
      </c>
      <c r="U24" s="15">
        <v>0</v>
      </c>
      <c r="W24" s="15"/>
      <c r="Y24" s="15"/>
      <c r="AA24" s="15"/>
      <c r="AC24" s="15"/>
      <c r="AE24" s="15"/>
      <c r="AG24" s="15"/>
    </row>
    <row r="25" spans="1:34" ht="23.25" x14ac:dyDescent="0.35">
      <c r="A25" s="8"/>
      <c r="B25" s="8" t="s">
        <v>46</v>
      </c>
      <c r="C25" s="12" t="s">
        <v>21</v>
      </c>
      <c r="D25" s="8"/>
      <c r="E25" s="26">
        <v>0</v>
      </c>
      <c r="F25" s="15"/>
      <c r="G25" s="15" t="e">
        <f>+#REF!</f>
        <v>#REF!</v>
      </c>
      <c r="H25" s="15"/>
      <c r="I25" s="15" t="e">
        <f t="shared" si="0"/>
        <v>#REF!</v>
      </c>
      <c r="J25" s="15"/>
      <c r="K25" s="60">
        <v>0</v>
      </c>
      <c r="L25" s="15"/>
      <c r="M25" s="15">
        <v>0</v>
      </c>
      <c r="N25" s="2"/>
      <c r="O25" s="15">
        <v>0</v>
      </c>
      <c r="Q25" s="15">
        <v>0</v>
      </c>
      <c r="S25" s="15">
        <v>0</v>
      </c>
      <c r="U25" s="15">
        <v>0</v>
      </c>
      <c r="W25" s="26"/>
      <c r="Y25" s="26"/>
      <c r="AA25" s="15"/>
      <c r="AC25" s="15"/>
      <c r="AE25" s="15"/>
      <c r="AG25" s="15"/>
    </row>
    <row r="26" spans="1:34" ht="18.75" hidden="1" customHeight="1" x14ac:dyDescent="0.35">
      <c r="A26" s="8"/>
      <c r="B26" s="8" t="s">
        <v>45</v>
      </c>
      <c r="C26" s="8"/>
      <c r="D26" s="8"/>
      <c r="E26" s="15"/>
      <c r="F26" s="15"/>
      <c r="G26" s="15"/>
      <c r="H26" s="15"/>
      <c r="I26" s="15"/>
      <c r="J26" s="15"/>
      <c r="K26" s="15"/>
      <c r="L26" s="19"/>
      <c r="M26" s="15"/>
      <c r="O26" s="15"/>
      <c r="Q26" s="15"/>
      <c r="S26" s="15"/>
      <c r="U26" s="15"/>
      <c r="W26" s="15"/>
      <c r="Y26" s="15"/>
      <c r="AA26" s="15"/>
      <c r="AC26" s="15"/>
      <c r="AE26" s="15"/>
      <c r="AG26" s="15"/>
    </row>
    <row r="27" spans="1:34" ht="24" thickBot="1" x14ac:dyDescent="0.4">
      <c r="A27" s="8"/>
      <c r="B27" s="12" t="s">
        <v>16</v>
      </c>
      <c r="C27" s="8"/>
      <c r="D27" s="8"/>
      <c r="E27" s="20">
        <f>+E20+E21+E22+E25</f>
        <v>951988344.25</v>
      </c>
      <c r="F27" s="21"/>
      <c r="G27" s="20" t="e">
        <f>+G20+G21+G22+G25</f>
        <v>#REF!</v>
      </c>
      <c r="H27" s="21"/>
      <c r="I27" s="20" t="e">
        <f>+I20+I21+I22+I25</f>
        <v>#REF!</v>
      </c>
      <c r="J27" s="21"/>
      <c r="K27" s="61" t="e">
        <f>+I27/G27</f>
        <v>#REF!</v>
      </c>
      <c r="L27" s="27"/>
      <c r="M27" s="20">
        <f>+M20+M21+M22+M25</f>
        <v>949525758.07000005</v>
      </c>
      <c r="O27" s="20">
        <f>+O20+O21+O22+O25</f>
        <v>951515392.1400001</v>
      </c>
      <c r="Q27" s="20">
        <f>+Q20+Q21+Q22+Q25</f>
        <v>949353972.92000008</v>
      </c>
      <c r="S27" s="20">
        <f>+S20+S21+S22+S25</f>
        <v>946116139.22000003</v>
      </c>
      <c r="U27" s="20">
        <f>+U20+U21+U22+U25</f>
        <v>943152630.43000007</v>
      </c>
      <c r="W27" s="20">
        <f>+W20+W21+W22+W25</f>
        <v>0</v>
      </c>
      <c r="Y27" s="20">
        <f>+Y20+Y21+Y22+Y25</f>
        <v>0</v>
      </c>
      <c r="AA27" s="20">
        <f>+AA20+AA21+AA22+AA25</f>
        <v>0</v>
      </c>
      <c r="AC27" s="20">
        <f>+AC20+AC21+AC22+AC25</f>
        <v>0</v>
      </c>
      <c r="AE27" s="20">
        <f>+AE20+AE21+AE22+AE25</f>
        <v>0</v>
      </c>
      <c r="AG27" s="20">
        <f>+AG20+AG21+AG22+AG25</f>
        <v>0</v>
      </c>
    </row>
    <row r="28" spans="1:34" ht="11.25" customHeight="1" thickTop="1" x14ac:dyDescent="0.35">
      <c r="A28" s="8"/>
      <c r="B28" s="12"/>
      <c r="C28" s="8"/>
      <c r="D28" s="8"/>
      <c r="E28" s="21"/>
      <c r="F28" s="21"/>
      <c r="G28" s="21"/>
      <c r="H28" s="21"/>
      <c r="I28" s="21"/>
      <c r="J28" s="21"/>
      <c r="K28" s="21"/>
      <c r="L28" s="23"/>
      <c r="M28" s="21"/>
      <c r="O28" s="21"/>
      <c r="Q28" s="21"/>
      <c r="S28" s="21"/>
      <c r="U28" s="21"/>
      <c r="W28" s="21"/>
      <c r="Y28" s="21"/>
      <c r="AA28" s="21"/>
      <c r="AC28" s="21"/>
      <c r="AE28" s="21"/>
      <c r="AG28" s="21"/>
    </row>
    <row r="29" spans="1:34" ht="24" thickBot="1" x14ac:dyDescent="0.4">
      <c r="A29" s="8"/>
      <c r="B29" s="12" t="s">
        <v>17</v>
      </c>
      <c r="C29" s="8"/>
      <c r="D29" s="8"/>
      <c r="E29" s="20">
        <f>+E17+E27</f>
        <v>1019973778.88</v>
      </c>
      <c r="F29" s="21"/>
      <c r="G29" s="20" t="e">
        <f>+G17+G27</f>
        <v>#REF!</v>
      </c>
      <c r="H29" s="21"/>
      <c r="I29" s="20" t="e">
        <f>+I17+I27</f>
        <v>#REF!</v>
      </c>
      <c r="J29" s="21"/>
      <c r="K29" s="61" t="e">
        <f>+I29/G29</f>
        <v>#REF!</v>
      </c>
      <c r="L29" s="28"/>
      <c r="M29" s="20">
        <f>+M17+M27</f>
        <v>1029092159.8900001</v>
      </c>
      <c r="O29" s="20">
        <f>+O17+O27</f>
        <v>1033643603.0200001</v>
      </c>
      <c r="Q29" s="20">
        <f>+Q17+Q27</f>
        <v>1028522735.0200001</v>
      </c>
      <c r="S29" s="20">
        <f>+S17+S27</f>
        <v>1028546166.34</v>
      </c>
      <c r="U29" s="20">
        <f>+U17+U27</f>
        <v>1029081741.4000001</v>
      </c>
      <c r="W29" s="20">
        <f>+W17+W27</f>
        <v>0</v>
      </c>
      <c r="Y29" s="20">
        <f>+Y17+Y27</f>
        <v>0</v>
      </c>
      <c r="AA29" s="20">
        <f>+AA17+AA27</f>
        <v>0</v>
      </c>
      <c r="AC29" s="20">
        <f>+AC17+AC27</f>
        <v>0</v>
      </c>
      <c r="AE29" s="20">
        <f>+AE17+AE27</f>
        <v>0</v>
      </c>
      <c r="AG29" s="20">
        <f>+AG17+AG27</f>
        <v>0</v>
      </c>
    </row>
    <row r="30" spans="1:34" ht="14.25" customHeight="1" thickTop="1" x14ac:dyDescent="0.35">
      <c r="A30" s="8"/>
      <c r="B30" s="8"/>
      <c r="C30" s="8"/>
      <c r="D30" s="8"/>
      <c r="E30" s="15"/>
      <c r="F30" s="15"/>
      <c r="G30" s="15"/>
      <c r="H30" s="15"/>
      <c r="I30" s="15"/>
      <c r="J30" s="15"/>
      <c r="K30" s="15"/>
      <c r="L30" s="23"/>
      <c r="M30" s="15"/>
      <c r="O30" s="15"/>
      <c r="Q30" s="15"/>
      <c r="S30" s="15"/>
      <c r="U30" s="15"/>
      <c r="W30" s="15"/>
      <c r="Y30" s="15"/>
      <c r="AA30" s="15"/>
      <c r="AC30" s="15"/>
      <c r="AE30" s="15"/>
      <c r="AG30" s="15"/>
    </row>
    <row r="31" spans="1:34" ht="23.25" x14ac:dyDescent="0.35">
      <c r="A31" s="8"/>
      <c r="B31" s="12" t="s">
        <v>18</v>
      </c>
      <c r="C31" s="8"/>
      <c r="D31" s="8"/>
      <c r="E31" s="15"/>
      <c r="F31" s="15"/>
      <c r="G31" s="15"/>
      <c r="H31" s="15"/>
      <c r="I31" s="15"/>
      <c r="J31" s="15"/>
      <c r="K31" s="15"/>
      <c r="L31" s="23"/>
      <c r="M31" s="15"/>
      <c r="O31" s="15"/>
      <c r="Q31" s="15"/>
      <c r="S31" s="15"/>
      <c r="U31" s="15"/>
      <c r="W31" s="15"/>
      <c r="Y31" s="15"/>
      <c r="AA31" s="15"/>
      <c r="AC31" s="15"/>
      <c r="AE31" s="15"/>
      <c r="AG31" s="15"/>
    </row>
    <row r="32" spans="1:34" ht="23.25" customHeight="1" x14ac:dyDescent="0.35">
      <c r="A32" s="8"/>
      <c r="B32" s="12"/>
      <c r="C32" s="8"/>
      <c r="D32" s="8"/>
      <c r="E32" s="15"/>
      <c r="F32" s="15"/>
      <c r="G32" s="15"/>
      <c r="H32" s="15"/>
      <c r="I32" s="15"/>
      <c r="J32" s="15"/>
      <c r="K32" s="15"/>
      <c r="L32" s="23"/>
      <c r="M32" s="15"/>
      <c r="O32" s="15"/>
      <c r="Q32" s="15"/>
      <c r="S32" s="15"/>
      <c r="U32" s="15"/>
      <c r="W32" s="15"/>
      <c r="Y32" s="15"/>
      <c r="AA32" s="15"/>
      <c r="AC32" s="15"/>
      <c r="AE32" s="15"/>
      <c r="AG32" s="15"/>
    </row>
    <row r="33" spans="1:34" ht="23.25" x14ac:dyDescent="0.35">
      <c r="A33" s="8"/>
      <c r="B33" s="12" t="s">
        <v>19</v>
      </c>
      <c r="C33" s="12"/>
      <c r="D33" s="8"/>
      <c r="E33" s="15"/>
      <c r="F33" s="15"/>
      <c r="G33" s="15"/>
      <c r="H33" s="15"/>
      <c r="I33" s="15"/>
      <c r="J33" s="15"/>
      <c r="K33" s="15"/>
      <c r="L33" s="23"/>
      <c r="M33" s="15"/>
      <c r="O33" s="15"/>
      <c r="Q33" s="15"/>
      <c r="S33" s="15"/>
      <c r="U33" s="15"/>
      <c r="W33" s="15"/>
      <c r="Y33" s="15"/>
      <c r="AA33" s="15"/>
      <c r="AC33" s="15"/>
      <c r="AE33" s="15"/>
      <c r="AG33" s="15"/>
    </row>
    <row r="34" spans="1:34" ht="23.25" x14ac:dyDescent="0.35">
      <c r="A34" s="8"/>
      <c r="B34" s="12" t="s">
        <v>53</v>
      </c>
      <c r="C34" s="12" t="s">
        <v>22</v>
      </c>
      <c r="D34" s="8"/>
      <c r="E34" s="15"/>
      <c r="F34" s="15"/>
      <c r="G34" s="15"/>
      <c r="H34" s="15"/>
      <c r="I34" s="15"/>
      <c r="J34" s="15"/>
      <c r="K34" s="15"/>
      <c r="L34" s="23"/>
      <c r="M34" s="15"/>
      <c r="O34" s="15"/>
      <c r="Q34" s="15"/>
      <c r="S34" s="15"/>
      <c r="U34" s="15"/>
      <c r="W34" s="15"/>
      <c r="Y34" s="15"/>
      <c r="AA34" s="15"/>
      <c r="AC34" s="15"/>
      <c r="AE34" s="15"/>
      <c r="AG34" s="15"/>
    </row>
    <row r="35" spans="1:34" ht="23.25" x14ac:dyDescent="0.35">
      <c r="A35" s="8"/>
      <c r="B35" s="8" t="s">
        <v>52</v>
      </c>
      <c r="C35" s="12"/>
      <c r="D35" s="8"/>
      <c r="E35" s="15">
        <v>2282402</v>
      </c>
      <c r="F35" s="15"/>
      <c r="G35" s="15" t="e">
        <f>+#REF!</f>
        <v>#REF!</v>
      </c>
      <c r="H35" s="15"/>
      <c r="I35" s="15" t="e">
        <f t="shared" ref="I35:I43" si="1">+G35-E35</f>
        <v>#REF!</v>
      </c>
      <c r="J35" s="15"/>
      <c r="K35" s="60" t="e">
        <f t="shared" ref="K35:K44" si="2">+I35/G35</f>
        <v>#REF!</v>
      </c>
      <c r="L35" s="29"/>
      <c r="M35" s="15">
        <v>3165003.53</v>
      </c>
      <c r="O35" s="15">
        <v>4606934.3099999996</v>
      </c>
      <c r="Q35" s="15">
        <v>4804915.74</v>
      </c>
      <c r="S35" s="15">
        <v>814965.27</v>
      </c>
      <c r="U35" s="15">
        <v>1405954.04</v>
      </c>
      <c r="W35" s="15"/>
      <c r="Y35" s="15"/>
      <c r="AA35" s="15"/>
      <c r="AC35" s="15"/>
      <c r="AE35" s="15"/>
      <c r="AG35" s="15"/>
    </row>
    <row r="36" spans="1:34" ht="23.25" x14ac:dyDescent="0.35">
      <c r="A36" s="8"/>
      <c r="B36" s="8" t="s">
        <v>54</v>
      </c>
      <c r="C36" s="12" t="s">
        <v>22</v>
      </c>
      <c r="D36" s="8"/>
      <c r="E36" s="15">
        <v>57000</v>
      </c>
      <c r="F36" s="15"/>
      <c r="G36" s="15" t="e">
        <f>+#REF!</f>
        <v>#REF!</v>
      </c>
      <c r="H36" s="15"/>
      <c r="I36" s="15" t="e">
        <f t="shared" si="1"/>
        <v>#REF!</v>
      </c>
      <c r="J36" s="15"/>
      <c r="K36" s="60" t="e">
        <f t="shared" si="2"/>
        <v>#REF!</v>
      </c>
      <c r="L36" s="29"/>
      <c r="M36" s="15">
        <v>86000</v>
      </c>
      <c r="O36" s="15">
        <v>45000</v>
      </c>
      <c r="Q36" s="15">
        <v>50000</v>
      </c>
      <c r="S36" s="15">
        <v>238804.59</v>
      </c>
      <c r="U36" s="15">
        <v>357804.58999999997</v>
      </c>
      <c r="W36" s="15"/>
      <c r="X36" s="4"/>
      <c r="Y36" s="15"/>
      <c r="AA36" s="15"/>
      <c r="AC36" s="15"/>
      <c r="AE36" s="15"/>
      <c r="AG36" s="15"/>
    </row>
    <row r="37" spans="1:34" ht="18.75" hidden="1" customHeight="1" x14ac:dyDescent="0.35">
      <c r="A37" s="8"/>
      <c r="B37" s="8" t="s">
        <v>55</v>
      </c>
      <c r="C37" s="12"/>
      <c r="D37" s="8"/>
      <c r="E37" s="15">
        <v>0</v>
      </c>
      <c r="F37" s="15"/>
      <c r="G37" s="15" t="e">
        <f>+#REF!</f>
        <v>#REF!</v>
      </c>
      <c r="H37" s="15"/>
      <c r="I37" s="15" t="e">
        <f t="shared" si="1"/>
        <v>#REF!</v>
      </c>
      <c r="J37" s="15"/>
      <c r="K37" s="60" t="e">
        <f t="shared" si="2"/>
        <v>#REF!</v>
      </c>
      <c r="L37" s="23"/>
      <c r="M37" s="15">
        <v>0</v>
      </c>
      <c r="O37" s="15">
        <v>0</v>
      </c>
      <c r="Q37" s="15">
        <v>0</v>
      </c>
      <c r="S37" s="15">
        <v>0</v>
      </c>
      <c r="U37" s="15">
        <v>0</v>
      </c>
      <c r="W37" s="15"/>
      <c r="Y37" s="15"/>
      <c r="AA37" s="15"/>
      <c r="AC37" s="15"/>
      <c r="AE37" s="15"/>
      <c r="AG37" s="15"/>
    </row>
    <row r="38" spans="1:34" ht="18.75" hidden="1" customHeight="1" x14ac:dyDescent="0.35">
      <c r="A38" s="8"/>
      <c r="B38" s="8" t="s">
        <v>44</v>
      </c>
      <c r="C38" s="12"/>
      <c r="D38" s="8"/>
      <c r="E38" s="15">
        <v>0</v>
      </c>
      <c r="F38" s="15"/>
      <c r="G38" s="15" t="e">
        <f>+#REF!</f>
        <v>#REF!</v>
      </c>
      <c r="H38" s="15"/>
      <c r="I38" s="15" t="e">
        <f t="shared" si="1"/>
        <v>#REF!</v>
      </c>
      <c r="J38" s="15"/>
      <c r="K38" s="60" t="e">
        <f t="shared" si="2"/>
        <v>#REF!</v>
      </c>
      <c r="L38" s="23"/>
      <c r="M38" s="15">
        <v>0</v>
      </c>
      <c r="O38" s="15">
        <v>0</v>
      </c>
      <c r="Q38" s="15">
        <v>0</v>
      </c>
      <c r="S38" s="15">
        <v>0</v>
      </c>
      <c r="U38" s="15">
        <v>0</v>
      </c>
      <c r="V38" s="4"/>
      <c r="W38" s="15"/>
      <c r="Y38" s="15"/>
      <c r="AA38" s="15"/>
      <c r="AC38" s="15"/>
      <c r="AE38" s="15"/>
      <c r="AG38" s="15"/>
    </row>
    <row r="39" spans="1:34" ht="18.75" hidden="1" customHeight="1" x14ac:dyDescent="0.35">
      <c r="A39" s="8"/>
      <c r="B39" s="8" t="s">
        <v>43</v>
      </c>
      <c r="C39" s="12"/>
      <c r="D39" s="8"/>
      <c r="E39" s="15">
        <v>0</v>
      </c>
      <c r="F39" s="15"/>
      <c r="G39" s="15" t="e">
        <f>+#REF!</f>
        <v>#REF!</v>
      </c>
      <c r="H39" s="15"/>
      <c r="I39" s="15" t="e">
        <f t="shared" si="1"/>
        <v>#REF!</v>
      </c>
      <c r="J39" s="15"/>
      <c r="K39" s="60" t="e">
        <f t="shared" si="2"/>
        <v>#REF!</v>
      </c>
      <c r="L39" s="23"/>
      <c r="M39" s="15">
        <v>0</v>
      </c>
      <c r="O39" s="15">
        <v>0</v>
      </c>
      <c r="Q39" s="15">
        <v>0</v>
      </c>
      <c r="S39" s="15">
        <v>0</v>
      </c>
      <c r="U39" s="15">
        <v>0</v>
      </c>
      <c r="V39" s="4"/>
      <c r="W39" s="15"/>
      <c r="Y39" s="15"/>
      <c r="AA39" s="15"/>
      <c r="AC39" s="15"/>
      <c r="AE39" s="15"/>
      <c r="AG39" s="15"/>
    </row>
    <row r="40" spans="1:34" ht="18.75" hidden="1" customHeight="1" x14ac:dyDescent="0.35">
      <c r="A40" s="8"/>
      <c r="B40" s="8" t="s">
        <v>20</v>
      </c>
      <c r="C40" s="12"/>
      <c r="D40" s="8"/>
      <c r="E40" s="15">
        <v>0</v>
      </c>
      <c r="F40" s="15"/>
      <c r="G40" s="15" t="e">
        <f>+#REF!</f>
        <v>#REF!</v>
      </c>
      <c r="H40" s="15"/>
      <c r="I40" s="15" t="e">
        <f t="shared" si="1"/>
        <v>#REF!</v>
      </c>
      <c r="J40" s="15"/>
      <c r="K40" s="60" t="e">
        <f t="shared" si="2"/>
        <v>#REF!</v>
      </c>
      <c r="L40" s="23"/>
      <c r="M40" s="15">
        <v>0</v>
      </c>
      <c r="O40" s="15">
        <v>0</v>
      </c>
      <c r="Q40" s="15">
        <v>0</v>
      </c>
      <c r="S40" s="15">
        <v>0</v>
      </c>
      <c r="U40" s="15">
        <v>0</v>
      </c>
      <c r="V40" s="4"/>
      <c r="W40" s="15"/>
      <c r="Y40" s="15"/>
      <c r="AA40" s="15"/>
      <c r="AC40" s="15"/>
      <c r="AE40" s="15"/>
      <c r="AG40" s="15"/>
    </row>
    <row r="41" spans="1:34" ht="18.75" hidden="1" customHeight="1" x14ac:dyDescent="0.35">
      <c r="A41" s="8"/>
      <c r="B41" s="8" t="s">
        <v>42</v>
      </c>
      <c r="C41" s="12"/>
      <c r="D41" s="8"/>
      <c r="E41" s="31">
        <v>0</v>
      </c>
      <c r="F41" s="31"/>
      <c r="G41" s="15" t="e">
        <f>+#REF!</f>
        <v>#REF!</v>
      </c>
      <c r="H41" s="31"/>
      <c r="I41" s="15" t="e">
        <f t="shared" si="1"/>
        <v>#REF!</v>
      </c>
      <c r="J41" s="31"/>
      <c r="K41" s="60" t="e">
        <f t="shared" si="2"/>
        <v>#REF!</v>
      </c>
      <c r="L41" s="23"/>
      <c r="M41" s="15">
        <v>0</v>
      </c>
      <c r="O41" s="15">
        <v>0</v>
      </c>
      <c r="Q41" s="15">
        <v>0</v>
      </c>
      <c r="S41" s="15">
        <v>0</v>
      </c>
      <c r="U41" s="15">
        <v>0</v>
      </c>
      <c r="V41" s="4"/>
      <c r="W41" s="31"/>
      <c r="Y41" s="15"/>
      <c r="AA41" s="15"/>
      <c r="AC41" s="15"/>
      <c r="AE41" s="15"/>
      <c r="AG41" s="15"/>
    </row>
    <row r="42" spans="1:34" ht="18.75" customHeight="1" x14ac:dyDescent="0.35">
      <c r="A42" s="8"/>
      <c r="B42" s="8" t="s">
        <v>62</v>
      </c>
      <c r="C42" s="12"/>
      <c r="D42" s="8"/>
      <c r="E42" s="31">
        <v>451657.69</v>
      </c>
      <c r="F42" s="31"/>
      <c r="G42" s="15" t="e">
        <f>+#REF!</f>
        <v>#REF!</v>
      </c>
      <c r="H42" s="31"/>
      <c r="I42" s="15" t="e">
        <f t="shared" si="1"/>
        <v>#REF!</v>
      </c>
      <c r="J42" s="31"/>
      <c r="K42" s="60" t="e">
        <f t="shared" si="2"/>
        <v>#REF!</v>
      </c>
      <c r="L42" s="46"/>
      <c r="M42" s="15">
        <v>451657.69</v>
      </c>
      <c r="O42" s="15">
        <v>451657.69</v>
      </c>
      <c r="Q42" s="15">
        <v>264416.24</v>
      </c>
      <c r="S42" s="15">
        <v>4022669.76</v>
      </c>
      <c r="U42" s="15">
        <v>2973200.72</v>
      </c>
      <c r="V42" s="4"/>
      <c r="W42" s="31"/>
      <c r="Y42" s="15"/>
      <c r="AA42" s="15"/>
      <c r="AC42" s="15"/>
      <c r="AE42" s="15"/>
      <c r="AG42" s="15"/>
    </row>
    <row r="43" spans="1:34" ht="21.75" customHeight="1" x14ac:dyDescent="0.35">
      <c r="A43" s="8"/>
      <c r="B43" s="8" t="s">
        <v>61</v>
      </c>
      <c r="C43" s="12"/>
      <c r="D43" s="8"/>
      <c r="E43" s="31">
        <v>225449.14</v>
      </c>
      <c r="F43" s="31"/>
      <c r="G43" s="15" t="e">
        <f>+#REF!</f>
        <v>#REF!</v>
      </c>
      <c r="H43" s="31"/>
      <c r="I43" s="15" t="e">
        <f t="shared" si="1"/>
        <v>#REF!</v>
      </c>
      <c r="J43" s="31"/>
      <c r="K43" s="63" t="e">
        <f t="shared" si="2"/>
        <v>#REF!</v>
      </c>
      <c r="L43" s="23"/>
      <c r="M43" s="15">
        <v>772120.5</v>
      </c>
      <c r="O43" s="15">
        <v>796685.5</v>
      </c>
      <c r="Q43" s="15">
        <v>1158026.69</v>
      </c>
      <c r="S43" s="15">
        <v>731197.5</v>
      </c>
      <c r="U43" s="15">
        <v>609712.5</v>
      </c>
      <c r="V43" s="4"/>
      <c r="W43" s="31"/>
      <c r="Y43" s="15"/>
      <c r="AA43" s="15"/>
      <c r="AC43" s="15"/>
      <c r="AE43" s="15"/>
      <c r="AG43" s="15"/>
    </row>
    <row r="44" spans="1:34" ht="23.25" x14ac:dyDescent="0.35">
      <c r="A44" s="8"/>
      <c r="B44" s="12" t="s">
        <v>57</v>
      </c>
      <c r="C44" s="12"/>
      <c r="D44" s="8"/>
      <c r="E44" s="32">
        <f>SUM(E35:E43)</f>
        <v>3016508.83</v>
      </c>
      <c r="F44" s="21"/>
      <c r="G44" s="32" t="e">
        <f>SUM(G35:G43)</f>
        <v>#REF!</v>
      </c>
      <c r="H44" s="21"/>
      <c r="I44" s="32" t="e">
        <f>SUM(I35:I43)</f>
        <v>#REF!</v>
      </c>
      <c r="J44" s="21"/>
      <c r="K44" s="62" t="e">
        <f t="shared" si="2"/>
        <v>#REF!</v>
      </c>
      <c r="L44" s="28"/>
      <c r="M44" s="32">
        <f>SUM(M35:M43)</f>
        <v>4474781.72</v>
      </c>
      <c r="O44" s="32">
        <f>SUM(O35:O43)</f>
        <v>5900277.5</v>
      </c>
      <c r="Q44" s="32">
        <f>SUM(Q35:Q43)</f>
        <v>6277358.6699999999</v>
      </c>
      <c r="S44" s="32">
        <f>SUM(S35:S43)</f>
        <v>5807637.1200000001</v>
      </c>
      <c r="U44" s="32">
        <f>SUM(U35:U43)</f>
        <v>5346671.8499999996</v>
      </c>
      <c r="V44" s="4"/>
      <c r="W44" s="32">
        <f>SUM(W35:W43)</f>
        <v>0</v>
      </c>
      <c r="Y44" s="32">
        <f>SUM(Y35:Y43)</f>
        <v>0</v>
      </c>
      <c r="AA44" s="32">
        <f>SUM(AA35:AA43)</f>
        <v>0</v>
      </c>
      <c r="AC44" s="32">
        <f>SUM(AC35:AC43)</f>
        <v>0</v>
      </c>
      <c r="AE44" s="32">
        <f>SUM(AE35:AE43)</f>
        <v>0</v>
      </c>
      <c r="AG44" s="32">
        <f>SUM(AG35:AG43)</f>
        <v>0</v>
      </c>
      <c r="AH44" s="66"/>
    </row>
    <row r="45" spans="1:34" ht="23.25" x14ac:dyDescent="0.35">
      <c r="A45" s="8"/>
      <c r="B45" s="8"/>
      <c r="C45" s="12"/>
      <c r="D45" s="8"/>
      <c r="E45" s="15"/>
      <c r="F45" s="15"/>
      <c r="G45" s="15"/>
      <c r="H45" s="15"/>
      <c r="I45" s="15"/>
      <c r="J45" s="15"/>
      <c r="K45" s="15"/>
      <c r="L45" s="23"/>
      <c r="M45" s="15"/>
      <c r="O45" s="15"/>
      <c r="Q45" s="15"/>
      <c r="S45" s="15"/>
      <c r="U45" s="15"/>
      <c r="V45" s="4"/>
      <c r="W45" s="15"/>
      <c r="Y45" s="15"/>
      <c r="AA45" s="15"/>
      <c r="AC45" s="15"/>
      <c r="AE45" s="15"/>
      <c r="AG45" s="15"/>
      <c r="AH45" s="67"/>
    </row>
    <row r="46" spans="1:34" ht="23.25" x14ac:dyDescent="0.35">
      <c r="A46" s="8"/>
      <c r="B46" s="12" t="s">
        <v>24</v>
      </c>
      <c r="C46" s="12" t="s">
        <v>23</v>
      </c>
      <c r="D46" s="8"/>
      <c r="E46" s="15"/>
      <c r="F46" s="15"/>
      <c r="G46" s="15"/>
      <c r="H46" s="15"/>
      <c r="I46" s="15"/>
      <c r="J46" s="15"/>
      <c r="K46" s="15"/>
      <c r="L46" s="23"/>
      <c r="M46" s="15"/>
      <c r="O46" s="15"/>
      <c r="Q46" s="15"/>
      <c r="S46" s="15"/>
      <c r="U46" s="15"/>
      <c r="V46" s="4"/>
      <c r="W46" s="15"/>
      <c r="Y46" s="15"/>
      <c r="AA46" s="15"/>
      <c r="AC46" s="15"/>
      <c r="AE46" s="15"/>
      <c r="AG46" s="15"/>
    </row>
    <row r="47" spans="1:34" ht="23.25" x14ac:dyDescent="0.35">
      <c r="A47" s="8"/>
      <c r="B47" s="33" t="s">
        <v>67</v>
      </c>
      <c r="C47" s="12"/>
      <c r="D47" s="8"/>
      <c r="E47" s="15"/>
      <c r="F47" s="15"/>
      <c r="G47" s="15"/>
      <c r="H47" s="15"/>
      <c r="I47" s="15"/>
      <c r="J47" s="15"/>
      <c r="K47" s="15"/>
      <c r="L47" s="46"/>
      <c r="M47" s="15"/>
      <c r="N47" s="4"/>
      <c r="O47" s="15"/>
      <c r="Q47" s="15"/>
      <c r="S47" s="15"/>
      <c r="U47" s="15"/>
      <c r="W47" s="15"/>
      <c r="Y47" s="15"/>
      <c r="AA47" s="15"/>
      <c r="AC47" s="15"/>
      <c r="AE47" s="15"/>
      <c r="AG47" s="15"/>
    </row>
    <row r="48" spans="1:34" ht="23.25" x14ac:dyDescent="0.35">
      <c r="A48" s="8"/>
      <c r="B48" s="8" t="s">
        <v>52</v>
      </c>
      <c r="C48" s="12"/>
      <c r="D48" s="8"/>
      <c r="E48" s="15">
        <v>963449.55999999994</v>
      </c>
      <c r="F48" s="15"/>
      <c r="G48" s="15" t="e">
        <f>+#REF!</f>
        <v>#REF!</v>
      </c>
      <c r="H48" s="15"/>
      <c r="I48" s="15" t="e">
        <f>+G48-E48</f>
        <v>#REF!</v>
      </c>
      <c r="J48" s="15"/>
      <c r="K48" s="60" t="e">
        <f>+I48/G48</f>
        <v>#REF!</v>
      </c>
      <c r="L48" s="34"/>
      <c r="M48" s="15">
        <v>1224914.73</v>
      </c>
      <c r="O48" s="15">
        <v>1211709.3700000001</v>
      </c>
      <c r="Q48" s="15">
        <v>188768.56</v>
      </c>
      <c r="S48" s="15">
        <v>2475862.8429999999</v>
      </c>
      <c r="U48" s="15">
        <v>169578.34</v>
      </c>
      <c r="W48" s="15"/>
      <c r="Y48" s="15"/>
      <c r="AA48" s="15"/>
      <c r="AC48" s="15"/>
      <c r="AE48" s="15"/>
      <c r="AG48" s="15"/>
      <c r="AH48" s="66"/>
    </row>
    <row r="49" spans="1:34" ht="18.75" hidden="1" customHeight="1" x14ac:dyDescent="0.35">
      <c r="A49" s="8"/>
      <c r="B49" s="8" t="s">
        <v>54</v>
      </c>
      <c r="C49" s="12"/>
      <c r="D49" s="8"/>
      <c r="E49" s="15">
        <v>0</v>
      </c>
      <c r="F49" s="15"/>
      <c r="G49" s="15" t="e">
        <f>+#REF!</f>
        <v>#REF!</v>
      </c>
      <c r="H49" s="15"/>
      <c r="I49" s="15" t="e">
        <f>+G49-E49</f>
        <v>#REF!</v>
      </c>
      <c r="J49" s="15"/>
      <c r="K49" s="63" t="e">
        <f>+I49/G49</f>
        <v>#REF!</v>
      </c>
      <c r="L49" s="35"/>
      <c r="M49" s="15">
        <v>0</v>
      </c>
      <c r="O49" s="15">
        <v>0</v>
      </c>
      <c r="Q49" s="15">
        <v>0</v>
      </c>
      <c r="S49" s="15">
        <v>0</v>
      </c>
      <c r="U49" s="15">
        <v>0</v>
      </c>
      <c r="W49" s="15"/>
      <c r="Y49" s="15"/>
      <c r="AA49" s="15"/>
      <c r="AC49" s="15"/>
      <c r="AE49" s="15"/>
      <c r="AG49" s="15"/>
      <c r="AH49" s="67"/>
    </row>
    <row r="50" spans="1:34" ht="18.75" customHeight="1" x14ac:dyDescent="0.35">
      <c r="A50" s="8"/>
      <c r="B50" s="8" t="s">
        <v>72</v>
      </c>
      <c r="C50" s="12"/>
      <c r="D50" s="8"/>
      <c r="E50" s="15">
        <v>25545000</v>
      </c>
      <c r="F50" s="15"/>
      <c r="G50" s="15" t="e">
        <f>+#REF!</f>
        <v>#REF!</v>
      </c>
      <c r="H50" s="15"/>
      <c r="I50" s="15"/>
      <c r="J50" s="15"/>
      <c r="K50" s="60"/>
      <c r="L50" s="35"/>
      <c r="M50" s="15">
        <v>25545000</v>
      </c>
      <c r="O50" s="15">
        <v>25545000</v>
      </c>
      <c r="Q50" s="15">
        <v>25545000</v>
      </c>
      <c r="S50" s="15">
        <v>25545000</v>
      </c>
      <c r="U50" s="15">
        <v>25545000</v>
      </c>
      <c r="W50" s="15"/>
      <c r="Y50" s="15"/>
      <c r="AA50" s="15"/>
      <c r="AC50" s="15"/>
      <c r="AE50" s="15"/>
      <c r="AG50" s="15"/>
      <c r="AH50" s="67"/>
    </row>
    <row r="51" spans="1:34" ht="23.25" x14ac:dyDescent="0.35">
      <c r="A51" s="8"/>
      <c r="B51" s="8" t="s">
        <v>55</v>
      </c>
      <c r="C51" s="12"/>
      <c r="D51" s="8"/>
      <c r="E51" s="30">
        <v>24863698.149999999</v>
      </c>
      <c r="F51" s="30"/>
      <c r="G51" s="15" t="e">
        <f>+#REF!</f>
        <v>#REF!</v>
      </c>
      <c r="H51" s="30"/>
      <c r="I51" s="15" t="e">
        <f>+G51-E51</f>
        <v>#REF!</v>
      </c>
      <c r="J51" s="30"/>
      <c r="K51" s="60" t="e">
        <f>+I51/G51</f>
        <v>#REF!</v>
      </c>
      <c r="L51" s="36"/>
      <c r="M51" s="15">
        <v>25620388.559999999</v>
      </c>
      <c r="N51" s="4"/>
      <c r="O51" s="15">
        <v>25620388.559999999</v>
      </c>
      <c r="Q51" s="15">
        <v>26541242.440000001</v>
      </c>
      <c r="S51" s="15">
        <v>25635636.34</v>
      </c>
      <c r="U51" s="15">
        <v>25371094.640000001</v>
      </c>
      <c r="W51" s="30"/>
      <c r="Y51" s="15"/>
      <c r="AA51" s="15"/>
      <c r="AC51" s="15"/>
      <c r="AE51" s="15"/>
      <c r="AG51" s="15"/>
      <c r="AH51" s="66"/>
    </row>
    <row r="52" spans="1:34" ht="23.25" customHeight="1" x14ac:dyDescent="0.35">
      <c r="A52" s="8"/>
      <c r="B52" s="33" t="s">
        <v>58</v>
      </c>
      <c r="C52" s="12"/>
      <c r="D52" s="8"/>
      <c r="E52" s="32">
        <f>+E48+E51+E50</f>
        <v>51372147.709999993</v>
      </c>
      <c r="F52" s="21"/>
      <c r="G52" s="32" t="e">
        <f>+G48+G51+G50</f>
        <v>#REF!</v>
      </c>
      <c r="H52" s="21"/>
      <c r="I52" s="32" t="e">
        <f>+I48+I51</f>
        <v>#REF!</v>
      </c>
      <c r="J52" s="21"/>
      <c r="K52" s="64" t="e">
        <f>+I52/G52</f>
        <v>#REF!</v>
      </c>
      <c r="L52" s="50"/>
      <c r="M52" s="32">
        <f>+M48+M51+M50</f>
        <v>52390303.289999999</v>
      </c>
      <c r="N52" s="4"/>
      <c r="O52" s="32">
        <f>+O48+O51+O50</f>
        <v>52377097.93</v>
      </c>
      <c r="Q52" s="32">
        <f>+Q48+Q51+Q50</f>
        <v>52275011</v>
      </c>
      <c r="S52" s="32">
        <f>+S48+S51+S50</f>
        <v>53656499.182999998</v>
      </c>
      <c r="U52" s="32">
        <f>+U48+U51+U50</f>
        <v>51085672.980000004</v>
      </c>
      <c r="W52" s="32">
        <f>+W48+W51</f>
        <v>0</v>
      </c>
      <c r="Y52" s="32">
        <f>+Y48+Y51</f>
        <v>0</v>
      </c>
      <c r="AA52" s="32">
        <f>+AA48+AA51</f>
        <v>0</v>
      </c>
      <c r="AC52" s="32">
        <f>+AC48+AC51</f>
        <v>0</v>
      </c>
      <c r="AE52" s="32">
        <f>+AE48+AE51+AE50</f>
        <v>0</v>
      </c>
      <c r="AG52" s="32">
        <f>+AG48+AG51</f>
        <v>0</v>
      </c>
      <c r="AH52" s="67"/>
    </row>
    <row r="53" spans="1:34" ht="23.25" hidden="1" x14ac:dyDescent="0.35">
      <c r="A53" s="8"/>
      <c r="B53" s="37"/>
      <c r="C53" s="12"/>
      <c r="D53" s="8"/>
      <c r="E53" s="15"/>
      <c r="F53" s="15"/>
      <c r="G53" s="15"/>
      <c r="H53" s="15"/>
      <c r="I53" s="15"/>
      <c r="J53" s="15"/>
      <c r="K53" s="15"/>
      <c r="L53" s="35"/>
      <c r="M53" s="15"/>
      <c r="O53" s="15"/>
      <c r="Q53" s="15"/>
      <c r="S53" s="15"/>
      <c r="U53" s="15"/>
      <c r="W53" s="15"/>
      <c r="Y53" s="15"/>
      <c r="AA53" s="15"/>
      <c r="AC53" s="15"/>
      <c r="AE53" s="15"/>
      <c r="AG53" s="15"/>
    </row>
    <row r="54" spans="1:34" ht="18.75" hidden="1" customHeight="1" x14ac:dyDescent="0.35">
      <c r="A54" s="8"/>
      <c r="B54" s="8" t="s">
        <v>34</v>
      </c>
      <c r="C54" s="12" t="s">
        <v>25</v>
      </c>
      <c r="D54" s="8"/>
      <c r="E54" s="15">
        <v>0</v>
      </c>
      <c r="F54" s="15"/>
      <c r="G54" s="15">
        <v>0</v>
      </c>
      <c r="H54" s="15"/>
      <c r="I54" s="15">
        <v>0</v>
      </c>
      <c r="J54" s="15"/>
      <c r="K54" s="15"/>
      <c r="L54" s="35"/>
      <c r="M54" s="15">
        <v>0</v>
      </c>
      <c r="O54" s="15">
        <v>0</v>
      </c>
      <c r="Q54" s="15">
        <v>0</v>
      </c>
      <c r="S54" s="15">
        <v>0</v>
      </c>
      <c r="U54" s="15">
        <v>0</v>
      </c>
      <c r="W54" s="15">
        <v>0</v>
      </c>
      <c r="Y54" s="15">
        <v>0</v>
      </c>
      <c r="AA54" s="15">
        <v>0</v>
      </c>
      <c r="AC54" s="15">
        <v>0</v>
      </c>
      <c r="AE54" s="15">
        <v>0</v>
      </c>
      <c r="AG54" s="15">
        <v>0</v>
      </c>
    </row>
    <row r="55" spans="1:34" ht="18.75" hidden="1" customHeight="1" x14ac:dyDescent="0.35">
      <c r="A55" s="8"/>
      <c r="B55" s="8" t="s">
        <v>41</v>
      </c>
      <c r="C55" s="12" t="s">
        <v>33</v>
      </c>
      <c r="D55" s="8"/>
      <c r="E55" s="15">
        <v>0</v>
      </c>
      <c r="F55" s="15"/>
      <c r="G55" s="15">
        <v>0</v>
      </c>
      <c r="H55" s="15"/>
      <c r="I55" s="15">
        <v>0</v>
      </c>
      <c r="J55" s="15"/>
      <c r="K55" s="15"/>
      <c r="L55" s="35"/>
      <c r="M55" s="15">
        <v>0</v>
      </c>
      <c r="O55" s="15">
        <v>0</v>
      </c>
      <c r="Q55" s="15">
        <v>0</v>
      </c>
      <c r="S55" s="15">
        <v>0</v>
      </c>
      <c r="U55" s="15">
        <v>0</v>
      </c>
      <c r="W55" s="15">
        <v>0</v>
      </c>
      <c r="Y55" s="15">
        <v>0</v>
      </c>
      <c r="AA55" s="15">
        <v>0</v>
      </c>
      <c r="AC55" s="15">
        <v>0</v>
      </c>
      <c r="AE55" s="15">
        <v>0</v>
      </c>
      <c r="AG55" s="15">
        <v>0</v>
      </c>
    </row>
    <row r="56" spans="1:34" ht="18.75" hidden="1" customHeight="1" x14ac:dyDescent="0.35">
      <c r="A56" s="8"/>
      <c r="B56" s="8" t="s">
        <v>40</v>
      </c>
      <c r="C56" s="12" t="s">
        <v>35</v>
      </c>
      <c r="D56" s="8"/>
      <c r="E56" s="15">
        <v>0</v>
      </c>
      <c r="F56" s="15"/>
      <c r="G56" s="15">
        <v>0</v>
      </c>
      <c r="H56" s="15"/>
      <c r="I56" s="15">
        <v>0</v>
      </c>
      <c r="J56" s="15"/>
      <c r="K56" s="15"/>
      <c r="L56" s="35"/>
      <c r="M56" s="15">
        <v>0</v>
      </c>
      <c r="O56" s="15">
        <v>0</v>
      </c>
      <c r="Q56" s="15">
        <v>0</v>
      </c>
      <c r="S56" s="15">
        <v>0</v>
      </c>
      <c r="U56" s="15">
        <v>0</v>
      </c>
      <c r="W56" s="15">
        <v>0</v>
      </c>
      <c r="Y56" s="15">
        <v>0</v>
      </c>
      <c r="AA56" s="15">
        <v>0</v>
      </c>
      <c r="AC56" s="15">
        <v>0</v>
      </c>
      <c r="AE56" s="15">
        <v>0</v>
      </c>
      <c r="AG56" s="15">
        <v>0</v>
      </c>
    </row>
    <row r="57" spans="1:34" ht="18.75" hidden="1" customHeight="1" x14ac:dyDescent="0.35">
      <c r="A57" s="8"/>
      <c r="B57" s="8" t="s">
        <v>39</v>
      </c>
      <c r="C57" s="8"/>
      <c r="D57" s="8"/>
      <c r="E57" s="15">
        <v>0</v>
      </c>
      <c r="F57" s="15"/>
      <c r="G57" s="15">
        <v>0</v>
      </c>
      <c r="H57" s="15"/>
      <c r="I57" s="15">
        <v>0</v>
      </c>
      <c r="J57" s="15"/>
      <c r="K57" s="15"/>
      <c r="L57" s="35"/>
      <c r="M57" s="15">
        <v>0</v>
      </c>
      <c r="O57" s="15">
        <v>0</v>
      </c>
      <c r="Q57" s="15">
        <v>0</v>
      </c>
      <c r="S57" s="15">
        <v>0</v>
      </c>
      <c r="U57" s="15">
        <v>0</v>
      </c>
      <c r="W57" s="15">
        <v>0</v>
      </c>
      <c r="Y57" s="15">
        <v>0</v>
      </c>
      <c r="AA57" s="15">
        <v>0</v>
      </c>
      <c r="AC57" s="15">
        <v>0</v>
      </c>
      <c r="AE57" s="15">
        <v>0</v>
      </c>
      <c r="AG57" s="15">
        <v>0</v>
      </c>
    </row>
    <row r="58" spans="1:34" ht="18.75" hidden="1" customHeight="1" x14ac:dyDescent="0.35">
      <c r="A58" s="8"/>
      <c r="B58" s="37"/>
      <c r="C58" s="8"/>
      <c r="D58" s="8"/>
      <c r="E58" s="32">
        <v>0</v>
      </c>
      <c r="F58" s="21"/>
      <c r="G58" s="32">
        <f>SUM(G54:G57)</f>
        <v>0</v>
      </c>
      <c r="H58" s="21"/>
      <c r="I58" s="32">
        <f>SUM(I54:I57)</f>
        <v>0</v>
      </c>
      <c r="J58" s="21"/>
      <c r="K58" s="21"/>
      <c r="L58" s="35"/>
      <c r="M58" s="32">
        <f>SUM(M54:M57)</f>
        <v>0</v>
      </c>
      <c r="O58" s="32">
        <f>SUM(O54:O57)</f>
        <v>0</v>
      </c>
      <c r="Q58" s="32">
        <f>SUM(Q54:Q57)</f>
        <v>0</v>
      </c>
      <c r="S58" s="32">
        <f>SUM(S54:S57)</f>
        <v>0</v>
      </c>
      <c r="U58" s="32">
        <f>SUM(U54:U57)</f>
        <v>0</v>
      </c>
      <c r="W58" s="32">
        <f>SUM(W54:W57)</f>
        <v>0</v>
      </c>
      <c r="Y58" s="32">
        <f>SUM(Y54:Y57)</f>
        <v>0</v>
      </c>
      <c r="AA58" s="32">
        <f>SUM(AA54:AA57)</f>
        <v>0</v>
      </c>
      <c r="AC58" s="32">
        <f>SUM(AC54:AC57)</f>
        <v>0</v>
      </c>
      <c r="AE58" s="32">
        <f>SUM(AE54:AE57)</f>
        <v>0</v>
      </c>
      <c r="AG58" s="32">
        <f>SUM(AG54:AG57)</f>
        <v>0</v>
      </c>
    </row>
    <row r="59" spans="1:34" ht="23.25" x14ac:dyDescent="0.35">
      <c r="A59" s="8"/>
      <c r="B59" s="8"/>
      <c r="C59" s="8"/>
      <c r="D59" s="8"/>
      <c r="E59" s="15"/>
      <c r="F59" s="15"/>
      <c r="G59" s="15"/>
      <c r="H59" s="15"/>
      <c r="I59" s="15"/>
      <c r="J59" s="15"/>
      <c r="K59" s="15"/>
      <c r="L59" s="35"/>
      <c r="M59" s="15"/>
      <c r="O59" s="15"/>
      <c r="Q59" s="15"/>
      <c r="S59" s="15"/>
      <c r="U59" s="15"/>
      <c r="W59" s="15"/>
      <c r="Y59" s="15"/>
      <c r="AA59" s="15"/>
      <c r="AC59" s="15"/>
      <c r="AE59" s="15"/>
      <c r="AG59" s="15"/>
    </row>
    <row r="60" spans="1:34" ht="24" thickBot="1" x14ac:dyDescent="0.4">
      <c r="A60" s="8"/>
      <c r="B60" s="12" t="s">
        <v>26</v>
      </c>
      <c r="C60" s="8"/>
      <c r="D60" s="8"/>
      <c r="E60" s="20">
        <f>+E44+E52</f>
        <v>54388656.539999992</v>
      </c>
      <c r="F60" s="21"/>
      <c r="G60" s="20" t="e">
        <f>+G44+G52</f>
        <v>#REF!</v>
      </c>
      <c r="H60" s="21"/>
      <c r="I60" s="20" t="e">
        <f>+I44+I52</f>
        <v>#REF!</v>
      </c>
      <c r="J60" s="21"/>
      <c r="K60" s="61" t="e">
        <f>+I60/G60</f>
        <v>#REF!</v>
      </c>
      <c r="L60" s="50"/>
      <c r="M60" s="20">
        <f>+M44+M52</f>
        <v>56865085.009999998</v>
      </c>
      <c r="N60" s="4"/>
      <c r="O60" s="20">
        <f>+O44+O52</f>
        <v>58277375.43</v>
      </c>
      <c r="Q60" s="20">
        <f>+Q44+Q52</f>
        <v>58552369.670000002</v>
      </c>
      <c r="S60" s="20">
        <f>+S44+S52</f>
        <v>59464136.302999996</v>
      </c>
      <c r="U60" s="20">
        <f>+U44+U52</f>
        <v>56432344.830000006</v>
      </c>
      <c r="W60" s="20">
        <f>+W44+W52</f>
        <v>0</v>
      </c>
      <c r="Y60" s="20">
        <f>+Y44+Y52</f>
        <v>0</v>
      </c>
      <c r="AA60" s="20">
        <f>+AA44+AA52</f>
        <v>0</v>
      </c>
      <c r="AC60" s="20">
        <f>+AC44+AC52</f>
        <v>0</v>
      </c>
      <c r="AE60" s="20">
        <f>+AE44+AE52</f>
        <v>0</v>
      </c>
      <c r="AG60" s="20">
        <f>+AG44+AG52</f>
        <v>0</v>
      </c>
    </row>
    <row r="61" spans="1:34" ht="21.75" customHeight="1" thickTop="1" x14ac:dyDescent="0.35">
      <c r="A61" s="8"/>
      <c r="B61" s="8"/>
      <c r="C61" s="12"/>
      <c r="D61" s="8"/>
      <c r="E61" s="15"/>
      <c r="F61" s="15"/>
      <c r="G61" s="15"/>
      <c r="H61" s="15"/>
      <c r="I61" s="15"/>
      <c r="J61" s="15"/>
      <c r="K61" s="15"/>
      <c r="L61" s="23"/>
      <c r="M61" s="15"/>
      <c r="O61" s="15"/>
      <c r="Q61" s="15"/>
      <c r="S61" s="15"/>
      <c r="U61" s="15"/>
      <c r="W61" s="15"/>
      <c r="Y61" s="15"/>
      <c r="AA61" s="15"/>
      <c r="AC61" s="15"/>
      <c r="AE61" s="15"/>
      <c r="AG61" s="15"/>
    </row>
    <row r="62" spans="1:34" ht="23.25" x14ac:dyDescent="0.35">
      <c r="A62" s="8"/>
      <c r="B62" s="12" t="s">
        <v>50</v>
      </c>
      <c r="C62" s="8"/>
      <c r="D62" s="8"/>
      <c r="E62" s="15"/>
      <c r="F62" s="15"/>
      <c r="G62" s="15"/>
      <c r="H62" s="15"/>
      <c r="I62" s="15"/>
      <c r="J62" s="15"/>
      <c r="K62" s="15"/>
      <c r="L62" s="46"/>
      <c r="M62" s="15"/>
      <c r="O62" s="15"/>
      <c r="Q62" s="15"/>
      <c r="S62" s="15"/>
      <c r="U62" s="15"/>
      <c r="W62" s="15"/>
      <c r="Y62" s="15"/>
      <c r="AA62" s="15"/>
      <c r="AC62" s="15"/>
      <c r="AE62" s="15"/>
      <c r="AG62" s="15"/>
    </row>
    <row r="63" spans="1:34" ht="23.25" x14ac:dyDescent="0.35">
      <c r="A63" s="8"/>
      <c r="B63" s="12"/>
      <c r="C63" s="8"/>
      <c r="D63" s="8"/>
      <c r="E63" s="38"/>
      <c r="F63" s="38"/>
      <c r="G63" s="38"/>
      <c r="H63" s="38"/>
      <c r="I63" s="38"/>
      <c r="J63" s="38"/>
      <c r="K63" s="38"/>
      <c r="L63" s="23"/>
      <c r="M63" s="38"/>
      <c r="N63" s="5"/>
      <c r="O63" s="38"/>
      <c r="Q63" s="38"/>
      <c r="S63" s="38"/>
      <c r="U63" s="38"/>
      <c r="W63" s="38"/>
      <c r="Y63" s="38"/>
      <c r="AA63" s="38"/>
      <c r="AC63" s="38"/>
      <c r="AE63" s="38"/>
      <c r="AG63" s="38"/>
    </row>
    <row r="64" spans="1:34" ht="23.25" x14ac:dyDescent="0.35">
      <c r="A64" s="8"/>
      <c r="B64" s="8" t="s">
        <v>36</v>
      </c>
      <c r="C64" s="8"/>
      <c r="D64" s="8"/>
      <c r="E64" s="39">
        <f>+E29-E60</f>
        <v>965585122.34000003</v>
      </c>
      <c r="F64" s="39"/>
      <c r="G64" s="39" t="e">
        <f>+G29-G60</f>
        <v>#REF!</v>
      </c>
      <c r="H64" s="39"/>
      <c r="I64" s="39" t="e">
        <f>+I29-I60</f>
        <v>#REF!</v>
      </c>
      <c r="J64" s="39"/>
      <c r="K64" s="60" t="e">
        <f>+I64/G64</f>
        <v>#REF!</v>
      </c>
      <c r="L64" s="22"/>
      <c r="M64" s="39">
        <v>972227074.88000011</v>
      </c>
      <c r="N64" s="4"/>
      <c r="O64" s="39">
        <v>975366227.59000015</v>
      </c>
      <c r="Q64" s="39">
        <v>995515365.35000014</v>
      </c>
      <c r="S64" s="39">
        <f>+S29-S60</f>
        <v>969082030.03700006</v>
      </c>
      <c r="U64" s="39">
        <f>+U29-U60</f>
        <v>972649396.57000005</v>
      </c>
      <c r="W64" s="39">
        <f>+W29-W60</f>
        <v>0</v>
      </c>
      <c r="Y64" s="39">
        <f>+Y29-Y60</f>
        <v>0</v>
      </c>
      <c r="AA64" s="39">
        <f>+AA29-AA60</f>
        <v>0</v>
      </c>
      <c r="AC64" s="39">
        <f>+AC29-AC60</f>
        <v>0</v>
      </c>
      <c r="AE64" s="39">
        <f>+AE29-AE60</f>
        <v>0</v>
      </c>
      <c r="AG64" s="39">
        <f>+AG29-AG60</f>
        <v>0</v>
      </c>
    </row>
    <row r="65" spans="1:33" ht="18.75" hidden="1" customHeight="1" x14ac:dyDescent="0.35">
      <c r="A65" s="8"/>
      <c r="B65" s="8" t="s">
        <v>27</v>
      </c>
      <c r="C65" s="8"/>
      <c r="D65" s="8"/>
      <c r="E65" s="38"/>
      <c r="F65" s="38"/>
      <c r="G65" s="38"/>
      <c r="H65" s="38"/>
      <c r="I65" s="38"/>
      <c r="J65" s="38"/>
      <c r="K65" s="38"/>
      <c r="L65" s="18"/>
      <c r="M65" s="38"/>
      <c r="O65" s="38"/>
      <c r="Q65" s="38"/>
      <c r="S65" s="38"/>
      <c r="U65" s="38"/>
      <c r="W65" s="38"/>
      <c r="Y65" s="38"/>
      <c r="AA65" s="38"/>
      <c r="AC65" s="38"/>
      <c r="AE65" s="38"/>
      <c r="AG65" s="38"/>
    </row>
    <row r="66" spans="1:33" ht="18.75" hidden="1" customHeight="1" x14ac:dyDescent="0.35">
      <c r="A66" s="8"/>
      <c r="B66" s="8" t="s">
        <v>28</v>
      </c>
      <c r="C66" s="8"/>
      <c r="D66" s="8"/>
      <c r="E66" s="38"/>
      <c r="F66" s="38"/>
      <c r="G66" s="38"/>
      <c r="H66" s="38"/>
      <c r="I66" s="38"/>
      <c r="J66" s="38"/>
      <c r="K66" s="38"/>
      <c r="L66" s="18"/>
      <c r="M66" s="38"/>
      <c r="O66" s="38"/>
      <c r="Q66" s="38"/>
      <c r="S66" s="38"/>
      <c r="U66" s="38"/>
      <c r="W66" s="38"/>
      <c r="Y66" s="38"/>
      <c r="AA66" s="38"/>
      <c r="AC66" s="38"/>
      <c r="AE66" s="38"/>
      <c r="AG66" s="38"/>
    </row>
    <row r="67" spans="1:33" ht="18.75" hidden="1" customHeight="1" x14ac:dyDescent="0.35">
      <c r="A67" s="8"/>
      <c r="B67" s="8" t="s">
        <v>38</v>
      </c>
      <c r="C67" s="8"/>
      <c r="D67" s="8"/>
      <c r="E67" s="38"/>
      <c r="F67" s="38"/>
      <c r="G67" s="38"/>
      <c r="H67" s="38"/>
      <c r="I67" s="38"/>
      <c r="J67" s="38"/>
      <c r="K67" s="38"/>
      <c r="L67" s="18"/>
      <c r="M67" s="38"/>
      <c r="O67" s="38"/>
      <c r="Q67" s="38"/>
      <c r="S67" s="38"/>
      <c r="U67" s="38"/>
      <c r="W67" s="38"/>
      <c r="Y67" s="38"/>
      <c r="AA67" s="38"/>
      <c r="AC67" s="38"/>
      <c r="AE67" s="38"/>
      <c r="AG67" s="38"/>
    </row>
    <row r="68" spans="1:33" ht="24" thickBot="1" x14ac:dyDescent="0.4">
      <c r="A68" s="8"/>
      <c r="B68" s="12" t="s">
        <v>51</v>
      </c>
      <c r="C68" s="12"/>
      <c r="D68" s="8"/>
      <c r="E68" s="40">
        <f>+E64</f>
        <v>965585122.34000003</v>
      </c>
      <c r="F68" s="57"/>
      <c r="G68" s="40" t="e">
        <f>+G64</f>
        <v>#REF!</v>
      </c>
      <c r="H68" s="57"/>
      <c r="I68" s="40" t="e">
        <f>+I64</f>
        <v>#REF!</v>
      </c>
      <c r="J68" s="57"/>
      <c r="K68" s="61" t="e">
        <f>+I68/G68</f>
        <v>#REF!</v>
      </c>
      <c r="L68" s="22"/>
      <c r="M68" s="40">
        <f>+M64</f>
        <v>972227074.88000011</v>
      </c>
      <c r="O68" s="40">
        <f>+O64</f>
        <v>975366227.59000015</v>
      </c>
      <c r="Q68" s="40">
        <f>+Q64</f>
        <v>995515365.35000014</v>
      </c>
      <c r="S68" s="40">
        <f>+S64</f>
        <v>969082030.03700006</v>
      </c>
      <c r="U68" s="40">
        <f>+U64</f>
        <v>972649396.57000005</v>
      </c>
      <c r="W68" s="40">
        <f>+W64</f>
        <v>0</v>
      </c>
      <c r="Y68" s="40">
        <f>+Y64</f>
        <v>0</v>
      </c>
      <c r="AA68" s="40">
        <f>+AA64</f>
        <v>0</v>
      </c>
      <c r="AC68" s="40">
        <f>+AC64</f>
        <v>0</v>
      </c>
      <c r="AE68" s="40">
        <f>+AE64</f>
        <v>0</v>
      </c>
      <c r="AG68" s="40">
        <f>+AG64</f>
        <v>0</v>
      </c>
    </row>
    <row r="69" spans="1:33" ht="24" thickTop="1" x14ac:dyDescent="0.35">
      <c r="A69" s="8"/>
      <c r="B69" s="8"/>
      <c r="C69" s="8"/>
      <c r="D69" s="8"/>
      <c r="E69" s="39"/>
      <c r="F69" s="39"/>
      <c r="G69" s="39"/>
      <c r="H69" s="39"/>
      <c r="I69" s="39"/>
      <c r="J69" s="39"/>
      <c r="K69" s="39"/>
      <c r="L69" s="18"/>
      <c r="M69" s="39"/>
      <c r="O69" s="39"/>
      <c r="Q69" s="39"/>
      <c r="S69" s="39"/>
      <c r="U69" s="39"/>
      <c r="W69" s="39"/>
      <c r="Y69" s="39"/>
      <c r="AA69" s="39"/>
      <c r="AC69" s="39"/>
      <c r="AE69" s="39"/>
      <c r="AG69" s="39"/>
    </row>
    <row r="70" spans="1:33" ht="24" thickBot="1" x14ac:dyDescent="0.4">
      <c r="A70" s="8"/>
      <c r="B70" s="12" t="s">
        <v>37</v>
      </c>
      <c r="C70" s="12"/>
      <c r="D70" s="8"/>
      <c r="E70" s="40">
        <f>+E60+E68</f>
        <v>1019973778.88</v>
      </c>
      <c r="F70" s="57"/>
      <c r="G70" s="40" t="e">
        <f>+G60+G68</f>
        <v>#REF!</v>
      </c>
      <c r="H70" s="57"/>
      <c r="I70" s="40" t="e">
        <f>+I60+I68</f>
        <v>#REF!</v>
      </c>
      <c r="J70" s="57"/>
      <c r="K70" s="61" t="e">
        <f>+I70/G70</f>
        <v>#REF!</v>
      </c>
      <c r="L70" s="41"/>
      <c r="M70" s="40">
        <f>+M60+M68</f>
        <v>1029092159.8900001</v>
      </c>
      <c r="O70" s="40">
        <f>+O60+O68</f>
        <v>1033643603.0200001</v>
      </c>
      <c r="Q70" s="40">
        <f>+Q60+Q68</f>
        <v>1054067735.0200001</v>
      </c>
      <c r="S70" s="40">
        <f>+S60+S68</f>
        <v>1028546166.34</v>
      </c>
      <c r="U70" s="40">
        <f>+U60+U68</f>
        <v>1029081741.4000001</v>
      </c>
      <c r="W70" s="40">
        <f>+W60+W68</f>
        <v>0</v>
      </c>
      <c r="Y70" s="40">
        <f>+Y60+Y68</f>
        <v>0</v>
      </c>
      <c r="AA70" s="40">
        <f>+AA60+AA68</f>
        <v>0</v>
      </c>
      <c r="AC70" s="40">
        <f>+AC60+AC68</f>
        <v>0</v>
      </c>
      <c r="AE70" s="40">
        <f>+AE60+AE68</f>
        <v>0</v>
      </c>
      <c r="AG70" s="40">
        <f>+AG60+AG68</f>
        <v>0</v>
      </c>
    </row>
    <row r="71" spans="1:33" ht="24" thickTop="1" x14ac:dyDescent="0.35">
      <c r="A71" s="8"/>
      <c r="B71" s="12"/>
      <c r="C71" s="12"/>
      <c r="D71" s="8"/>
      <c r="E71" s="57"/>
      <c r="F71" s="57"/>
      <c r="G71" s="57"/>
      <c r="H71" s="57"/>
      <c r="I71" s="57"/>
      <c r="J71" s="57"/>
      <c r="K71" s="62"/>
      <c r="L71" s="41"/>
      <c r="M71" s="57"/>
      <c r="O71" s="57"/>
      <c r="Q71" s="57"/>
      <c r="S71" s="57"/>
      <c r="U71" s="57"/>
      <c r="W71" s="57"/>
      <c r="Y71" s="57"/>
      <c r="AA71" s="57"/>
      <c r="AC71" s="57"/>
      <c r="AE71" s="57"/>
      <c r="AG71" s="57"/>
    </row>
    <row r="72" spans="1:33" ht="23.25" x14ac:dyDescent="0.35">
      <c r="A72" s="8"/>
      <c r="B72" s="12"/>
      <c r="C72" s="12"/>
      <c r="D72" s="8"/>
      <c r="E72" s="57"/>
      <c r="F72" s="57"/>
      <c r="G72" s="57"/>
      <c r="H72" s="57"/>
      <c r="I72" s="57"/>
      <c r="J72" s="57"/>
      <c r="K72" s="62"/>
      <c r="L72" s="41"/>
      <c r="M72" s="57"/>
      <c r="O72" s="57"/>
      <c r="Q72" s="57"/>
      <c r="S72" s="57"/>
      <c r="U72" s="57"/>
      <c r="W72" s="57"/>
      <c r="Y72" s="57"/>
      <c r="AA72" s="57"/>
      <c r="AC72" s="57"/>
      <c r="AE72" s="57"/>
      <c r="AG72" s="57"/>
    </row>
    <row r="73" spans="1:33" ht="23.25" x14ac:dyDescent="0.35">
      <c r="A73" s="8"/>
      <c r="B73" s="12"/>
      <c r="C73" s="12"/>
      <c r="D73" s="8"/>
      <c r="E73" s="57"/>
      <c r="F73" s="57"/>
      <c r="G73" s="57"/>
      <c r="H73" s="57"/>
      <c r="I73" s="57"/>
      <c r="J73" s="57"/>
      <c r="K73" s="62"/>
      <c r="L73" s="41"/>
      <c r="M73" s="57"/>
      <c r="O73" s="57"/>
      <c r="Q73" s="57"/>
      <c r="S73" s="57"/>
      <c r="U73" s="57"/>
      <c r="W73" s="57"/>
      <c r="Y73" s="57"/>
      <c r="AA73" s="57"/>
      <c r="AC73" s="57"/>
      <c r="AE73" s="57"/>
      <c r="AG73" s="57"/>
    </row>
    <row r="74" spans="1:33" ht="23.25" x14ac:dyDescent="0.35">
      <c r="A74" s="8"/>
      <c r="B74" s="3"/>
      <c r="C74" s="3"/>
      <c r="F74" s="23"/>
      <c r="G74" s="9"/>
      <c r="H74" s="9"/>
      <c r="I74" s="45" t="s">
        <v>59</v>
      </c>
      <c r="J74" s="9"/>
      <c r="K74" s="9"/>
      <c r="L74" s="23"/>
      <c r="Q74" s="9"/>
      <c r="AG74" s="1"/>
    </row>
    <row r="75" spans="1:33" ht="23.25" x14ac:dyDescent="0.35">
      <c r="A75" s="8"/>
      <c r="C75" s="3"/>
      <c r="D75" s="3" t="s">
        <v>79</v>
      </c>
      <c r="F75" s="23"/>
      <c r="H75" s="48"/>
      <c r="I75" s="48" t="s">
        <v>66</v>
      </c>
      <c r="J75" s="48"/>
      <c r="K75" s="48"/>
      <c r="L75" s="23"/>
      <c r="N75" s="1" t="s">
        <v>76</v>
      </c>
      <c r="Q75" s="48"/>
    </row>
    <row r="76" spans="1:33" ht="23.25" x14ac:dyDescent="0.35">
      <c r="A76" s="8"/>
      <c r="C76" s="51"/>
      <c r="D76" s="51" t="s">
        <v>74</v>
      </c>
      <c r="F76" s="23"/>
      <c r="H76" s="48"/>
      <c r="I76" s="48"/>
      <c r="J76" s="48"/>
      <c r="K76" s="48"/>
      <c r="L76" s="23"/>
      <c r="N76" s="9" t="s">
        <v>77</v>
      </c>
    </row>
    <row r="77" spans="1:33" ht="23.25" x14ac:dyDescent="0.35">
      <c r="A77" s="8"/>
      <c r="C77" s="23"/>
      <c r="D77" s="23" t="s">
        <v>75</v>
      </c>
      <c r="F77" s="23"/>
      <c r="H77" s="46"/>
      <c r="I77" s="46"/>
      <c r="J77" s="46"/>
      <c r="K77" s="46"/>
      <c r="L77" s="23"/>
      <c r="N77" s="23" t="s">
        <v>78</v>
      </c>
      <c r="O77" s="54"/>
    </row>
    <row r="78" spans="1:33" ht="20.25" x14ac:dyDescent="0.3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O78" s="55"/>
    </row>
    <row r="79" spans="1:33" ht="20.25" x14ac:dyDescent="0.3">
      <c r="A79" s="6"/>
      <c r="B79" s="6"/>
      <c r="C79" s="6"/>
      <c r="D79" s="6"/>
      <c r="E79" s="6"/>
      <c r="F79" s="6"/>
      <c r="G79" s="7"/>
      <c r="H79" s="7"/>
      <c r="I79" s="7"/>
      <c r="J79" s="7"/>
      <c r="K79" s="7"/>
      <c r="L79" s="6"/>
      <c r="O79" s="56"/>
    </row>
  </sheetData>
  <mergeCells count="4">
    <mergeCell ref="B4:AG4"/>
    <mergeCell ref="B5:AG5"/>
    <mergeCell ref="B6:AG6"/>
    <mergeCell ref="B3:AG3"/>
  </mergeCells>
  <pageMargins left="1.1023622047244095" right="0.70866141732283472" top="0.74803149606299213" bottom="0.74803149606299213" header="0.31496062992125984" footer="0.31496062992125984"/>
  <pageSetup paperSize="9" scale="3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BG-Junio 22</vt:lpstr>
      <vt:lpstr>COMPARATIVO</vt:lpstr>
      <vt:lpstr>'BG-Junio 22'!Área_de_impresión</vt:lpstr>
      <vt:lpstr>COMPARATIVO!Área_de_impresión</vt:lpstr>
    </vt:vector>
  </TitlesOfParts>
  <Company>Luffi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Jasmín Suero</dc:creator>
  <cp:lastModifiedBy>PROPIEDAD DE</cp:lastModifiedBy>
  <cp:lastPrinted>2022-07-13T14:36:46Z</cp:lastPrinted>
  <dcterms:created xsi:type="dcterms:W3CDTF">2019-06-05T14:57:17Z</dcterms:created>
  <dcterms:modified xsi:type="dcterms:W3CDTF">2022-07-14T21:14:45Z</dcterms:modified>
</cp:coreProperties>
</file>