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600" yWindow="120" windowWidth="14115" windowHeight="7500"/>
  </bookViews>
  <sheets>
    <sheet name="BG-Julio 21" sheetId="21" r:id="rId1"/>
  </sheets>
  <definedNames>
    <definedName name="_xlnm.Print_Area" localSheetId="0">'BG-Julio 21'!$A$4:$G$79</definedName>
  </definedNames>
  <calcPr calcId="145621"/>
</workbook>
</file>

<file path=xl/calcChain.xml><?xml version="1.0" encoding="utf-8"?>
<calcChain xmlns="http://schemas.openxmlformats.org/spreadsheetml/2006/main">
  <c r="E15" i="21" l="1"/>
  <c r="E13" i="21"/>
  <c r="F67" i="21" l="1"/>
  <c r="F57" i="21"/>
  <c r="F59" i="21" s="1"/>
  <c r="F69" i="21" s="1"/>
  <c r="E57" i="21"/>
  <c r="E51" i="21"/>
  <c r="E44" i="21"/>
  <c r="E59" i="21" s="1"/>
  <c r="F27" i="21"/>
  <c r="E27" i="21"/>
  <c r="F17" i="21"/>
  <c r="F29" i="21" s="1"/>
  <c r="E17" i="21"/>
  <c r="E29" i="21" l="1"/>
  <c r="E63" i="21"/>
  <c r="E67" i="21" s="1"/>
  <c r="E69" i="21" s="1"/>
  <c r="E71" i="21" s="1"/>
</calcChain>
</file>

<file path=xl/sharedStrings.xml><?xml version="1.0" encoding="utf-8"?>
<sst xmlns="http://schemas.openxmlformats.org/spreadsheetml/2006/main" count="73" uniqueCount="69">
  <si>
    <t>DIRECCION GENERAL DE BIENES NACIONALES</t>
  </si>
  <si>
    <t>BALANCE GENERAL</t>
  </si>
  <si>
    <t>VALORES RD$</t>
  </si>
  <si>
    <t xml:space="preserve">Activos </t>
  </si>
  <si>
    <t>Activos Corrientes</t>
  </si>
  <si>
    <t>Gastos Pagados por Anticipado</t>
  </si>
  <si>
    <t>(Nota 8)</t>
  </si>
  <si>
    <t>(Nota 9)</t>
  </si>
  <si>
    <t>(Nota 10)</t>
  </si>
  <si>
    <t>Total Activos Corrientes</t>
  </si>
  <si>
    <t>Activos no Corrientes</t>
  </si>
  <si>
    <t>(Nota 13)</t>
  </si>
  <si>
    <t>(Nota 14)</t>
  </si>
  <si>
    <t>(Nota 15)</t>
  </si>
  <si>
    <t>(Nota 16)</t>
  </si>
  <si>
    <t>(Nota 17)</t>
  </si>
  <si>
    <t>Total Activos no Corrientes</t>
  </si>
  <si>
    <t>Total Activos</t>
  </si>
  <si>
    <t>Pasivos</t>
  </si>
  <si>
    <t>Pasivos Corrientes</t>
  </si>
  <si>
    <t>Pensiones</t>
  </si>
  <si>
    <t>(Nota 18)</t>
  </si>
  <si>
    <t>(Nota 20)</t>
  </si>
  <si>
    <t>(Nota 21)</t>
  </si>
  <si>
    <t>Pasivos no Corrientes</t>
  </si>
  <si>
    <t>(Nota 27)</t>
  </si>
  <si>
    <t>Total Pasivos</t>
  </si>
  <si>
    <t>Reservas</t>
  </si>
  <si>
    <t>Resultados Positivos (ahorro)/negativo (desahorro)</t>
  </si>
  <si>
    <t>Disponiblidades en Caja y Bancos</t>
  </si>
  <si>
    <t>Inventario de Consumo</t>
  </si>
  <si>
    <t>Bienes de Uso Neto</t>
  </si>
  <si>
    <t>Depreciacion Acumulada</t>
  </si>
  <si>
    <t>(Nota 28)</t>
  </si>
  <si>
    <t>Cuentas por Pagar a Largo Plazo</t>
  </si>
  <si>
    <t>(Nota 29)</t>
  </si>
  <si>
    <t>Patrimonio Institucional</t>
  </si>
  <si>
    <t>Total Pasivos y patrimonio</t>
  </si>
  <si>
    <t>Resultado Acumulado</t>
  </si>
  <si>
    <t>Otros Pasivos no Corrientes</t>
  </si>
  <si>
    <t>Beneficios a Empleados a Largo Plazo</t>
  </si>
  <si>
    <t>Provisiones a Largo Plazo</t>
  </si>
  <si>
    <t>Otros Pasivos Corrientes</t>
  </si>
  <si>
    <t>Beneficios a Empleados a Corto Plazo</t>
  </si>
  <si>
    <t>Provisiones a Corto Plazo</t>
  </si>
  <si>
    <t>Otros Activos no Financieros</t>
  </si>
  <si>
    <t>Activos Intangibles</t>
  </si>
  <si>
    <t>Propiedad, Planta y Equipo Neto</t>
  </si>
  <si>
    <t>Otros Activos Financieros</t>
  </si>
  <si>
    <t>Cuentas por Cobrar a Largo Plazo</t>
  </si>
  <si>
    <t xml:space="preserve">Activos Netos/Patrimonio </t>
  </si>
  <si>
    <t>Total Patrimonio</t>
  </si>
  <si>
    <t>Cuentas por Pagar a Proveedores</t>
  </si>
  <si>
    <t>Cuentas por Pagar a Corto Plazo:</t>
  </si>
  <si>
    <t>Cuentas por Pagar Notarizaciones</t>
  </si>
  <si>
    <t>Cuentas por Pagar Devoluciones</t>
  </si>
  <si>
    <t>Cuentas y Documentos por Cobrar Corto Plazo</t>
  </si>
  <si>
    <t>Total Cuentas por Pagar a Corto Plazo</t>
  </si>
  <si>
    <t>Total Cuentas por Pagar a Largo Plazo</t>
  </si>
  <si>
    <t xml:space="preserve">Revisado Por: </t>
  </si>
  <si>
    <t xml:space="preserve">       Preparado Por:</t>
  </si>
  <si>
    <t>Viatico  Por Pagar</t>
  </si>
  <si>
    <t>Prestaciones Laborales por pagar</t>
  </si>
  <si>
    <r>
      <t xml:space="preserve"> </t>
    </r>
    <r>
      <rPr>
        <b/>
        <sz val="18"/>
        <color indexed="8"/>
        <rFont val="Times New Roman"/>
        <family val="1"/>
      </rPr>
      <t xml:space="preserve"> Lic. Francisco De Leon</t>
    </r>
  </si>
  <si>
    <r>
      <t xml:space="preserve">  </t>
    </r>
    <r>
      <rPr>
        <b/>
        <sz val="18"/>
        <color indexed="8"/>
        <rFont val="Times New Roman"/>
        <family val="1"/>
      </rPr>
      <t xml:space="preserve">  Enc. Contabilidad</t>
    </r>
  </si>
  <si>
    <t>Lic. Juan De Dios Duran</t>
  </si>
  <si>
    <t xml:space="preserve">     Director Financiero</t>
  </si>
  <si>
    <t>Cuentas por Pagar a Largo Plazo:</t>
  </si>
  <si>
    <t>AL 31 DE JULIO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</si>
</sst>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-* #,##0.00\ _€_-;\-* #,##0.00\ _€_-;_-* &quot;-&quot;??\ _€_-;_-@_-"/>
    <numFmt numFmtId="165" formatCode="_-[$RD$-1C0A]* #,##0.00_ ;_-[$RD$-1C0A]* \-#,##0.00\ ;_-[$RD$-1C0A]* &quot;-&quot;??_ ;_-@_ "/>
    <numFmt numFmtId="166" formatCode="#,##0.00_ ;\-#,##0.00\ 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4"/>
      <color theme="1"/>
      <name val="Times New Roman"/>
      <family val="1"/>
    </font>
    <font>
      <b/>
      <sz val="16"/>
      <color theme="1"/>
      <name val="Times New Roman"/>
      <family val="1"/>
    </font>
    <font>
      <sz val="16"/>
      <color theme="1"/>
      <name val="Times New Roman"/>
      <family val="1"/>
    </font>
    <font>
      <sz val="18"/>
      <color theme="1"/>
      <name val="Times New Roman"/>
      <family val="1"/>
    </font>
    <font>
      <b/>
      <sz val="18"/>
      <color theme="1"/>
      <name val="Times New Roman"/>
      <family val="1"/>
    </font>
    <font>
      <sz val="18"/>
      <name val="Times New Roman"/>
      <family val="1"/>
    </font>
    <font>
      <b/>
      <sz val="18"/>
      <color rgb="FFC00000"/>
      <name val="Times New Roman"/>
      <family val="1"/>
    </font>
    <font>
      <b/>
      <sz val="18"/>
      <color rgb="FF000000"/>
      <name val="Times New Roman"/>
      <family val="1"/>
    </font>
    <font>
      <b/>
      <sz val="18"/>
      <color indexed="8"/>
      <name val="Times New Roman"/>
      <family val="1"/>
    </font>
    <font>
      <b/>
      <i/>
      <sz val="20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1">
    <xf numFmtId="0" fontId="0" fillId="0" borderId="0" xfId="0"/>
    <xf numFmtId="0" fontId="2" fillId="2" borderId="0" xfId="0" applyFont="1" applyFill="1" applyBorder="1"/>
    <xf numFmtId="43" fontId="2" fillId="2" borderId="0" xfId="1" applyFont="1" applyFill="1" applyBorder="1"/>
    <xf numFmtId="0" fontId="2" fillId="0" borderId="0" xfId="0" applyFont="1" applyBorder="1"/>
    <xf numFmtId="4" fontId="2" fillId="2" borderId="0" xfId="0" applyNumberFormat="1" applyFont="1" applyFill="1" applyBorder="1"/>
    <xf numFmtId="43" fontId="2" fillId="2" borderId="0" xfId="0" applyNumberFormat="1" applyFont="1" applyFill="1" applyBorder="1"/>
    <xf numFmtId="0" fontId="6" fillId="2" borderId="0" xfId="0" applyFont="1" applyFill="1" applyBorder="1"/>
    <xf numFmtId="0" fontId="6" fillId="0" borderId="0" xfId="0" applyFont="1" applyBorder="1"/>
    <xf numFmtId="0" fontId="7" fillId="2" borderId="0" xfId="0" applyFont="1" applyFill="1" applyBorder="1"/>
    <xf numFmtId="0" fontId="8" fillId="2" borderId="0" xfId="0" applyFont="1" applyFill="1" applyBorder="1" applyAlignment="1">
      <alignment horizontal="center"/>
    </xf>
    <xf numFmtId="14" fontId="8" fillId="2" borderId="1" xfId="0" applyNumberFormat="1" applyFont="1" applyFill="1" applyBorder="1" applyAlignment="1">
      <alignment horizontal="center"/>
    </xf>
    <xf numFmtId="14" fontId="8" fillId="2" borderId="0" xfId="0" applyNumberFormat="1" applyFont="1" applyFill="1" applyBorder="1" applyAlignment="1">
      <alignment horizontal="center"/>
    </xf>
    <xf numFmtId="0" fontId="8" fillId="2" borderId="0" xfId="0" applyFont="1" applyFill="1" applyBorder="1"/>
    <xf numFmtId="165" fontId="7" fillId="2" borderId="0" xfId="1" applyNumberFormat="1" applyFont="1" applyFill="1" applyBorder="1" applyAlignment="1">
      <alignment horizontal="right"/>
    </xf>
    <xf numFmtId="165" fontId="7" fillId="2" borderId="0" xfId="1" applyNumberFormat="1" applyFont="1" applyFill="1" applyBorder="1"/>
    <xf numFmtId="4" fontId="7" fillId="2" borderId="0" xfId="1" applyNumberFormat="1" applyFont="1" applyFill="1" applyBorder="1" applyAlignment="1">
      <alignment horizontal="right"/>
    </xf>
    <xf numFmtId="43" fontId="7" fillId="2" borderId="0" xfId="1" applyFont="1" applyFill="1" applyBorder="1" applyAlignment="1">
      <alignment horizontal="left" indent="3"/>
    </xf>
    <xf numFmtId="4" fontId="7" fillId="0" borderId="0" xfId="1" applyNumberFormat="1" applyFont="1" applyFill="1" applyBorder="1" applyAlignment="1">
      <alignment horizontal="right"/>
    </xf>
    <xf numFmtId="0" fontId="7" fillId="2" borderId="0" xfId="0" applyFont="1" applyFill="1" applyBorder="1" applyAlignment="1">
      <alignment horizontal="left" indent="3"/>
    </xf>
    <xf numFmtId="0" fontId="7" fillId="2" borderId="0" xfId="0" applyFont="1" applyFill="1" applyBorder="1" applyAlignment="1">
      <alignment horizontal="right"/>
    </xf>
    <xf numFmtId="4" fontId="8" fillId="2" borderId="2" xfId="1" applyNumberFormat="1" applyFont="1" applyFill="1" applyBorder="1" applyAlignment="1">
      <alignment horizontal="right"/>
    </xf>
    <xf numFmtId="4" fontId="8" fillId="2" borderId="0" xfId="1" applyNumberFormat="1" applyFont="1" applyFill="1" applyBorder="1" applyAlignment="1">
      <alignment horizontal="right"/>
    </xf>
    <xf numFmtId="43" fontId="7" fillId="2" borderId="0" xfId="0" applyNumberFormat="1" applyFont="1" applyFill="1" applyBorder="1" applyAlignment="1">
      <alignment horizontal="left" indent="3"/>
    </xf>
    <xf numFmtId="0" fontId="7" fillId="2" borderId="0" xfId="0" applyFont="1" applyFill="1" applyBorder="1" applyAlignment="1">
      <alignment horizontal="center"/>
    </xf>
    <xf numFmtId="43" fontId="7" fillId="2" borderId="0" xfId="1" applyFont="1" applyFill="1" applyBorder="1" applyAlignment="1"/>
    <xf numFmtId="4" fontId="7" fillId="2" borderId="0" xfId="0" applyNumberFormat="1" applyFont="1" applyFill="1" applyBorder="1" applyAlignment="1">
      <alignment horizontal="right"/>
    </xf>
    <xf numFmtId="4" fontId="7" fillId="2" borderId="1" xfId="1" applyNumberFormat="1" applyFont="1" applyFill="1" applyBorder="1" applyAlignment="1">
      <alignment horizontal="right"/>
    </xf>
    <xf numFmtId="43" fontId="7" fillId="2" borderId="0" xfId="0" applyNumberFormat="1" applyFont="1" applyFill="1" applyBorder="1" applyAlignment="1">
      <alignment horizontal="right"/>
    </xf>
    <xf numFmtId="43" fontId="7" fillId="2" borderId="0" xfId="0" applyNumberFormat="1" applyFont="1" applyFill="1" applyBorder="1" applyAlignment="1">
      <alignment horizontal="center"/>
    </xf>
    <xf numFmtId="43" fontId="7" fillId="2" borderId="0" xfId="1" applyFont="1" applyFill="1" applyBorder="1" applyAlignment="1">
      <alignment horizontal="center"/>
    </xf>
    <xf numFmtId="4" fontId="9" fillId="2" borderId="0" xfId="1" applyNumberFormat="1" applyFont="1" applyFill="1" applyBorder="1" applyAlignment="1">
      <alignment horizontal="right"/>
    </xf>
    <xf numFmtId="4" fontId="7" fillId="2" borderId="0" xfId="0" applyNumberFormat="1" applyFont="1" applyFill="1" applyBorder="1"/>
    <xf numFmtId="4" fontId="8" fillId="2" borderId="3" xfId="1" applyNumberFormat="1" applyFont="1" applyFill="1" applyBorder="1" applyAlignment="1">
      <alignment horizontal="right"/>
    </xf>
    <xf numFmtId="0" fontId="8" fillId="2" borderId="0" xfId="0" applyFont="1" applyFill="1" applyBorder="1" applyAlignment="1">
      <alignment horizontal="left"/>
    </xf>
    <xf numFmtId="4" fontId="7" fillId="2" borderId="0" xfId="0" applyNumberFormat="1" applyFont="1" applyFill="1" applyBorder="1" applyAlignment="1">
      <alignment horizontal="left" indent="5"/>
    </xf>
    <xf numFmtId="0" fontId="7" fillId="2" borderId="0" xfId="0" applyFont="1" applyFill="1" applyBorder="1" applyAlignment="1">
      <alignment horizontal="left" indent="5"/>
    </xf>
    <xf numFmtId="43" fontId="7" fillId="2" borderId="0" xfId="1" applyFont="1" applyFill="1" applyBorder="1" applyAlignment="1">
      <alignment horizontal="right" indent="1"/>
    </xf>
    <xf numFmtId="0" fontId="7" fillId="0" borderId="0" xfId="0" applyFont="1" applyBorder="1"/>
    <xf numFmtId="4" fontId="7" fillId="2" borderId="0" xfId="1" applyNumberFormat="1" applyFont="1" applyFill="1" applyBorder="1" applyAlignment="1">
      <alignment horizontal="left" indent="1"/>
    </xf>
    <xf numFmtId="4" fontId="7" fillId="2" borderId="0" xfId="1" applyNumberFormat="1" applyFont="1" applyFill="1" applyBorder="1" applyAlignment="1"/>
    <xf numFmtId="4" fontId="8" fillId="2" borderId="2" xfId="1" applyNumberFormat="1" applyFont="1" applyFill="1" applyBorder="1" applyAlignment="1"/>
    <xf numFmtId="0" fontId="7" fillId="2" borderId="0" xfId="0" applyNumberFormat="1" applyFont="1" applyFill="1" applyBorder="1" applyAlignment="1">
      <alignment horizontal="left" indent="3"/>
    </xf>
    <xf numFmtId="4" fontId="7" fillId="2" borderId="0" xfId="0" applyNumberFormat="1" applyFont="1" applyFill="1" applyBorder="1" applyAlignment="1">
      <alignment horizontal="left" indent="1"/>
    </xf>
    <xf numFmtId="166" fontId="7" fillId="2" borderId="0" xfId="0" applyNumberFormat="1" applyFont="1" applyFill="1" applyBorder="1" applyAlignment="1">
      <alignment horizontal="center"/>
    </xf>
    <xf numFmtId="4" fontId="10" fillId="3" borderId="0" xfId="0" applyNumberFormat="1" applyFont="1" applyFill="1" applyBorder="1"/>
    <xf numFmtId="0" fontId="8" fillId="2" borderId="1" xfId="0" applyFont="1" applyFill="1" applyBorder="1" applyAlignment="1">
      <alignment horizontal="center"/>
    </xf>
    <xf numFmtId="4" fontId="7" fillId="2" borderId="0" xfId="0" applyNumberFormat="1" applyFont="1" applyFill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8" fillId="2" borderId="0" xfId="0" applyFont="1" applyFill="1" applyBorder="1" applyAlignment="1">
      <alignment horizontal="center" vertical="top"/>
    </xf>
    <xf numFmtId="4" fontId="10" fillId="2" borderId="0" xfId="0" applyNumberFormat="1" applyFont="1" applyFill="1" applyBorder="1"/>
    <xf numFmtId="43" fontId="7" fillId="2" borderId="0" xfId="1" applyFont="1" applyFill="1" applyBorder="1" applyAlignment="1">
      <alignment horizontal="left" indent="5"/>
    </xf>
    <xf numFmtId="43" fontId="3" fillId="2" borderId="0" xfId="1" applyFont="1" applyFill="1" applyBorder="1" applyAlignment="1">
      <alignment horizontal="center"/>
    </xf>
    <xf numFmtId="43" fontId="7" fillId="2" borderId="0" xfId="1" applyFont="1" applyFill="1" applyBorder="1" applyAlignment="1">
      <alignment horizontal="right"/>
    </xf>
    <xf numFmtId="43" fontId="2" fillId="2" borderId="0" xfId="1" applyFont="1" applyFill="1" applyBorder="1" applyAlignment="1">
      <alignment horizontal="left" indent="3"/>
    </xf>
    <xf numFmtId="43" fontId="4" fillId="2" borderId="0" xfId="1" applyFont="1" applyFill="1" applyBorder="1" applyAlignment="1">
      <alignment horizontal="right"/>
    </xf>
    <xf numFmtId="43" fontId="2" fillId="2" borderId="0" xfId="1" applyFont="1" applyFill="1" applyBorder="1" applyAlignment="1">
      <alignment horizontal="right"/>
    </xf>
    <xf numFmtId="164" fontId="2" fillId="2" borderId="0" xfId="0" applyNumberFormat="1" applyFont="1" applyFill="1" applyBorder="1"/>
    <xf numFmtId="0" fontId="11" fillId="2" borderId="0" xfId="0" applyFont="1" applyFill="1" applyBorder="1" applyAlignment="1">
      <alignment horizontal="center"/>
    </xf>
    <xf numFmtId="0" fontId="11" fillId="2" borderId="0" xfId="0" applyFont="1" applyFill="1" applyBorder="1" applyAlignment="1">
      <alignment horizontal="center"/>
    </xf>
    <xf numFmtId="0" fontId="13" fillId="2" borderId="0" xfId="0" applyFont="1" applyFill="1" applyBorder="1" applyAlignment="1">
      <alignment horizontal="center"/>
    </xf>
    <xf numFmtId="0" fontId="5" fillId="2" borderId="0" xfId="0" applyFont="1" applyFill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15</xdr:row>
      <xdr:rowOff>0</xdr:rowOff>
    </xdr:from>
    <xdr:to>
      <xdr:col>3</xdr:col>
      <xdr:colOff>304800</xdr:colOff>
      <xdr:row>16</xdr:row>
      <xdr:rowOff>9525</xdr:rowOff>
    </xdr:to>
    <xdr:sp macro="" textlink="">
      <xdr:nvSpPr>
        <xdr:cNvPr id="2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3619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18</xdr:row>
      <xdr:rowOff>0</xdr:rowOff>
    </xdr:from>
    <xdr:to>
      <xdr:col>3</xdr:col>
      <xdr:colOff>304800</xdr:colOff>
      <xdr:row>19</xdr:row>
      <xdr:rowOff>9525</xdr:rowOff>
    </xdr:to>
    <xdr:sp macro="" textlink="">
      <xdr:nvSpPr>
        <xdr:cNvPr id="3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45243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19</xdr:row>
      <xdr:rowOff>0</xdr:rowOff>
    </xdr:from>
    <xdr:to>
      <xdr:col>3</xdr:col>
      <xdr:colOff>304800</xdr:colOff>
      <xdr:row>20</xdr:row>
      <xdr:rowOff>9523</xdr:rowOff>
    </xdr:to>
    <xdr:sp macro="" textlink="">
      <xdr:nvSpPr>
        <xdr:cNvPr id="4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4819650"/>
          <a:ext cx="304800" cy="30479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20</xdr:row>
      <xdr:rowOff>0</xdr:rowOff>
    </xdr:from>
    <xdr:to>
      <xdr:col>3</xdr:col>
      <xdr:colOff>304800</xdr:colOff>
      <xdr:row>21</xdr:row>
      <xdr:rowOff>9526</xdr:rowOff>
    </xdr:to>
    <xdr:sp macro="" textlink="">
      <xdr:nvSpPr>
        <xdr:cNvPr id="5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5114925"/>
          <a:ext cx="304800" cy="3048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21</xdr:row>
      <xdr:rowOff>0</xdr:rowOff>
    </xdr:from>
    <xdr:to>
      <xdr:col>3</xdr:col>
      <xdr:colOff>304800</xdr:colOff>
      <xdr:row>22</xdr:row>
      <xdr:rowOff>0</xdr:rowOff>
    </xdr:to>
    <xdr:sp macro="" textlink="">
      <xdr:nvSpPr>
        <xdr:cNvPr id="6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5410200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22</xdr:row>
      <xdr:rowOff>0</xdr:rowOff>
    </xdr:from>
    <xdr:to>
      <xdr:col>3</xdr:col>
      <xdr:colOff>304800</xdr:colOff>
      <xdr:row>25</xdr:row>
      <xdr:rowOff>0</xdr:rowOff>
    </xdr:to>
    <xdr:sp macro="" textlink="">
      <xdr:nvSpPr>
        <xdr:cNvPr id="7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57054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3</xdr:col>
      <xdr:colOff>304800</xdr:colOff>
      <xdr:row>25</xdr:row>
      <xdr:rowOff>0</xdr:rowOff>
    </xdr:to>
    <xdr:sp macro="" textlink="">
      <xdr:nvSpPr>
        <xdr:cNvPr id="8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57054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23</xdr:row>
      <xdr:rowOff>0</xdr:rowOff>
    </xdr:from>
    <xdr:to>
      <xdr:col>3</xdr:col>
      <xdr:colOff>304800</xdr:colOff>
      <xdr:row>25</xdr:row>
      <xdr:rowOff>0</xdr:rowOff>
    </xdr:to>
    <xdr:sp macro="" textlink="">
      <xdr:nvSpPr>
        <xdr:cNvPr id="9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57054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3</xdr:col>
      <xdr:colOff>304800</xdr:colOff>
      <xdr:row>25</xdr:row>
      <xdr:rowOff>0</xdr:rowOff>
    </xdr:to>
    <xdr:sp macro="" textlink="">
      <xdr:nvSpPr>
        <xdr:cNvPr id="10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57054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3</xdr:col>
      <xdr:colOff>304800</xdr:colOff>
      <xdr:row>25</xdr:row>
      <xdr:rowOff>0</xdr:rowOff>
    </xdr:to>
    <xdr:sp macro="" textlink="">
      <xdr:nvSpPr>
        <xdr:cNvPr id="11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57054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32</xdr:row>
      <xdr:rowOff>0</xdr:rowOff>
    </xdr:from>
    <xdr:to>
      <xdr:col>3</xdr:col>
      <xdr:colOff>304800</xdr:colOff>
      <xdr:row>33</xdr:row>
      <xdr:rowOff>9525</xdr:rowOff>
    </xdr:to>
    <xdr:sp macro="" textlink="">
      <xdr:nvSpPr>
        <xdr:cNvPr id="12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7524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32</xdr:row>
      <xdr:rowOff>0</xdr:rowOff>
    </xdr:from>
    <xdr:to>
      <xdr:col>3</xdr:col>
      <xdr:colOff>304800</xdr:colOff>
      <xdr:row>33</xdr:row>
      <xdr:rowOff>9525</xdr:rowOff>
    </xdr:to>
    <xdr:sp macro="" textlink="">
      <xdr:nvSpPr>
        <xdr:cNvPr id="13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7524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304800</xdr:colOff>
      <xdr:row>34</xdr:row>
      <xdr:rowOff>9525</xdr:rowOff>
    </xdr:to>
    <xdr:sp macro="" textlink="">
      <xdr:nvSpPr>
        <xdr:cNvPr id="14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7820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304800</xdr:colOff>
      <xdr:row>34</xdr:row>
      <xdr:rowOff>9525</xdr:rowOff>
    </xdr:to>
    <xdr:sp macro="" textlink="">
      <xdr:nvSpPr>
        <xdr:cNvPr id="15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7820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304800</xdr:colOff>
      <xdr:row>34</xdr:row>
      <xdr:rowOff>9525</xdr:rowOff>
    </xdr:to>
    <xdr:sp macro="" textlink="">
      <xdr:nvSpPr>
        <xdr:cNvPr id="16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7820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3</xdr:col>
      <xdr:colOff>304800</xdr:colOff>
      <xdr:row>46</xdr:row>
      <xdr:rowOff>9524</xdr:rowOff>
    </xdr:to>
    <xdr:sp macro="" textlink="">
      <xdr:nvSpPr>
        <xdr:cNvPr id="17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98107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3</xdr:col>
      <xdr:colOff>304800</xdr:colOff>
      <xdr:row>46</xdr:row>
      <xdr:rowOff>9524</xdr:rowOff>
    </xdr:to>
    <xdr:sp macro="" textlink="">
      <xdr:nvSpPr>
        <xdr:cNvPr id="18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98107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3</xdr:col>
      <xdr:colOff>304800</xdr:colOff>
      <xdr:row>46</xdr:row>
      <xdr:rowOff>9524</xdr:rowOff>
    </xdr:to>
    <xdr:sp macro="" textlink="">
      <xdr:nvSpPr>
        <xdr:cNvPr id="19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98107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51</xdr:row>
      <xdr:rowOff>0</xdr:rowOff>
    </xdr:from>
    <xdr:to>
      <xdr:col>3</xdr:col>
      <xdr:colOff>304800</xdr:colOff>
      <xdr:row>58</xdr:row>
      <xdr:rowOff>9525</xdr:rowOff>
    </xdr:to>
    <xdr:sp macro="" textlink="">
      <xdr:nvSpPr>
        <xdr:cNvPr id="20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11287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51</xdr:row>
      <xdr:rowOff>0</xdr:rowOff>
    </xdr:from>
    <xdr:to>
      <xdr:col>3</xdr:col>
      <xdr:colOff>304800</xdr:colOff>
      <xdr:row>58</xdr:row>
      <xdr:rowOff>9525</xdr:rowOff>
    </xdr:to>
    <xdr:sp macro="" textlink="">
      <xdr:nvSpPr>
        <xdr:cNvPr id="21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11287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51</xdr:row>
      <xdr:rowOff>0</xdr:rowOff>
    </xdr:from>
    <xdr:to>
      <xdr:col>3</xdr:col>
      <xdr:colOff>304800</xdr:colOff>
      <xdr:row>58</xdr:row>
      <xdr:rowOff>9525</xdr:rowOff>
    </xdr:to>
    <xdr:sp macro="" textlink="">
      <xdr:nvSpPr>
        <xdr:cNvPr id="22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11287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51</xdr:row>
      <xdr:rowOff>0</xdr:rowOff>
    </xdr:from>
    <xdr:to>
      <xdr:col>3</xdr:col>
      <xdr:colOff>304800</xdr:colOff>
      <xdr:row>58</xdr:row>
      <xdr:rowOff>0</xdr:rowOff>
    </xdr:to>
    <xdr:sp macro="" textlink="">
      <xdr:nvSpPr>
        <xdr:cNvPr id="23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1128712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51</xdr:row>
      <xdr:rowOff>0</xdr:rowOff>
    </xdr:from>
    <xdr:to>
      <xdr:col>3</xdr:col>
      <xdr:colOff>304800</xdr:colOff>
      <xdr:row>58</xdr:row>
      <xdr:rowOff>0</xdr:rowOff>
    </xdr:to>
    <xdr:sp macro="" textlink="">
      <xdr:nvSpPr>
        <xdr:cNvPr id="24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1128712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24</xdr:row>
      <xdr:rowOff>0</xdr:rowOff>
    </xdr:from>
    <xdr:to>
      <xdr:col>3</xdr:col>
      <xdr:colOff>304800</xdr:colOff>
      <xdr:row>25</xdr:row>
      <xdr:rowOff>0</xdr:rowOff>
    </xdr:to>
    <xdr:sp macro="" textlink="">
      <xdr:nvSpPr>
        <xdr:cNvPr id="25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57054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32</xdr:row>
      <xdr:rowOff>0</xdr:rowOff>
    </xdr:from>
    <xdr:to>
      <xdr:col>3</xdr:col>
      <xdr:colOff>304800</xdr:colOff>
      <xdr:row>33</xdr:row>
      <xdr:rowOff>9525</xdr:rowOff>
    </xdr:to>
    <xdr:sp macro="" textlink="">
      <xdr:nvSpPr>
        <xdr:cNvPr id="26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7524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32</xdr:row>
      <xdr:rowOff>0</xdr:rowOff>
    </xdr:from>
    <xdr:to>
      <xdr:col>3</xdr:col>
      <xdr:colOff>304800</xdr:colOff>
      <xdr:row>33</xdr:row>
      <xdr:rowOff>9525</xdr:rowOff>
    </xdr:to>
    <xdr:sp macro="" textlink="">
      <xdr:nvSpPr>
        <xdr:cNvPr id="27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7524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32</xdr:row>
      <xdr:rowOff>0</xdr:rowOff>
    </xdr:from>
    <xdr:to>
      <xdr:col>3</xdr:col>
      <xdr:colOff>304800</xdr:colOff>
      <xdr:row>33</xdr:row>
      <xdr:rowOff>9525</xdr:rowOff>
    </xdr:to>
    <xdr:sp macro="" textlink="">
      <xdr:nvSpPr>
        <xdr:cNvPr id="28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7524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304800</xdr:colOff>
      <xdr:row>34</xdr:row>
      <xdr:rowOff>9525</xdr:rowOff>
    </xdr:to>
    <xdr:sp macro="" textlink="">
      <xdr:nvSpPr>
        <xdr:cNvPr id="29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7820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304800</xdr:colOff>
      <xdr:row>34</xdr:row>
      <xdr:rowOff>9525</xdr:rowOff>
    </xdr:to>
    <xdr:sp macro="" textlink="">
      <xdr:nvSpPr>
        <xdr:cNvPr id="30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7820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304800</xdr:colOff>
      <xdr:row>34</xdr:row>
      <xdr:rowOff>9525</xdr:rowOff>
    </xdr:to>
    <xdr:sp macro="" textlink="">
      <xdr:nvSpPr>
        <xdr:cNvPr id="31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7820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33</xdr:row>
      <xdr:rowOff>0</xdr:rowOff>
    </xdr:from>
    <xdr:to>
      <xdr:col>3</xdr:col>
      <xdr:colOff>304800</xdr:colOff>
      <xdr:row>34</xdr:row>
      <xdr:rowOff>9525</xdr:rowOff>
    </xdr:to>
    <xdr:sp macro="" textlink="">
      <xdr:nvSpPr>
        <xdr:cNvPr id="32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78200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3</xdr:col>
      <xdr:colOff>304800</xdr:colOff>
      <xdr:row>46</xdr:row>
      <xdr:rowOff>9524</xdr:rowOff>
    </xdr:to>
    <xdr:sp macro="" textlink="">
      <xdr:nvSpPr>
        <xdr:cNvPr id="33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98107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3</xdr:col>
      <xdr:colOff>304800</xdr:colOff>
      <xdr:row>46</xdr:row>
      <xdr:rowOff>9524</xdr:rowOff>
    </xdr:to>
    <xdr:sp macro="" textlink="">
      <xdr:nvSpPr>
        <xdr:cNvPr id="34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98107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3</xdr:col>
      <xdr:colOff>304800</xdr:colOff>
      <xdr:row>46</xdr:row>
      <xdr:rowOff>9524</xdr:rowOff>
    </xdr:to>
    <xdr:sp macro="" textlink="">
      <xdr:nvSpPr>
        <xdr:cNvPr id="35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98107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3</xdr:col>
      <xdr:colOff>304800</xdr:colOff>
      <xdr:row>46</xdr:row>
      <xdr:rowOff>9524</xdr:rowOff>
    </xdr:to>
    <xdr:sp macro="" textlink="">
      <xdr:nvSpPr>
        <xdr:cNvPr id="36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9810750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51</xdr:row>
      <xdr:rowOff>0</xdr:rowOff>
    </xdr:from>
    <xdr:to>
      <xdr:col>3</xdr:col>
      <xdr:colOff>304800</xdr:colOff>
      <xdr:row>58</xdr:row>
      <xdr:rowOff>9525</xdr:rowOff>
    </xdr:to>
    <xdr:sp macro="" textlink="">
      <xdr:nvSpPr>
        <xdr:cNvPr id="37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11287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51</xdr:row>
      <xdr:rowOff>0</xdr:rowOff>
    </xdr:from>
    <xdr:to>
      <xdr:col>3</xdr:col>
      <xdr:colOff>304800</xdr:colOff>
      <xdr:row>58</xdr:row>
      <xdr:rowOff>9525</xdr:rowOff>
    </xdr:to>
    <xdr:sp macro="" textlink="">
      <xdr:nvSpPr>
        <xdr:cNvPr id="38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11287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51</xdr:row>
      <xdr:rowOff>0</xdr:rowOff>
    </xdr:from>
    <xdr:to>
      <xdr:col>3</xdr:col>
      <xdr:colOff>304800</xdr:colOff>
      <xdr:row>58</xdr:row>
      <xdr:rowOff>9525</xdr:rowOff>
    </xdr:to>
    <xdr:sp macro="" textlink="">
      <xdr:nvSpPr>
        <xdr:cNvPr id="39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11287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2762250</xdr:colOff>
      <xdr:row>51</xdr:row>
      <xdr:rowOff>0</xdr:rowOff>
    </xdr:from>
    <xdr:to>
      <xdr:col>3</xdr:col>
      <xdr:colOff>304800</xdr:colOff>
      <xdr:row>58</xdr:row>
      <xdr:rowOff>9525</xdr:rowOff>
    </xdr:to>
    <xdr:sp macro="" textlink="">
      <xdr:nvSpPr>
        <xdr:cNvPr id="40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11287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51</xdr:row>
      <xdr:rowOff>0</xdr:rowOff>
    </xdr:from>
    <xdr:to>
      <xdr:col>3</xdr:col>
      <xdr:colOff>304800</xdr:colOff>
      <xdr:row>58</xdr:row>
      <xdr:rowOff>0</xdr:rowOff>
    </xdr:to>
    <xdr:sp macro="" textlink="">
      <xdr:nvSpPr>
        <xdr:cNvPr id="41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1128712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51</xdr:row>
      <xdr:rowOff>0</xdr:rowOff>
    </xdr:from>
    <xdr:to>
      <xdr:col>3</xdr:col>
      <xdr:colOff>304800</xdr:colOff>
      <xdr:row>58</xdr:row>
      <xdr:rowOff>0</xdr:rowOff>
    </xdr:to>
    <xdr:sp macro="" textlink="">
      <xdr:nvSpPr>
        <xdr:cNvPr id="42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1128712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51</xdr:row>
      <xdr:rowOff>0</xdr:rowOff>
    </xdr:from>
    <xdr:to>
      <xdr:col>3</xdr:col>
      <xdr:colOff>304800</xdr:colOff>
      <xdr:row>58</xdr:row>
      <xdr:rowOff>0</xdr:rowOff>
    </xdr:to>
    <xdr:sp macro="" textlink="">
      <xdr:nvSpPr>
        <xdr:cNvPr id="43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1128712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51</xdr:row>
      <xdr:rowOff>0</xdr:rowOff>
    </xdr:from>
    <xdr:to>
      <xdr:col>3</xdr:col>
      <xdr:colOff>304800</xdr:colOff>
      <xdr:row>58</xdr:row>
      <xdr:rowOff>9525</xdr:rowOff>
    </xdr:to>
    <xdr:sp macro="" textlink="">
      <xdr:nvSpPr>
        <xdr:cNvPr id="44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11287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51</xdr:row>
      <xdr:rowOff>0</xdr:rowOff>
    </xdr:from>
    <xdr:to>
      <xdr:col>3</xdr:col>
      <xdr:colOff>304800</xdr:colOff>
      <xdr:row>58</xdr:row>
      <xdr:rowOff>9525</xdr:rowOff>
    </xdr:to>
    <xdr:sp macro="" textlink="">
      <xdr:nvSpPr>
        <xdr:cNvPr id="45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11287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51</xdr:row>
      <xdr:rowOff>0</xdr:rowOff>
    </xdr:from>
    <xdr:to>
      <xdr:col>3</xdr:col>
      <xdr:colOff>304800</xdr:colOff>
      <xdr:row>58</xdr:row>
      <xdr:rowOff>9525</xdr:rowOff>
    </xdr:to>
    <xdr:sp macro="" textlink="">
      <xdr:nvSpPr>
        <xdr:cNvPr id="46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11287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51</xdr:row>
      <xdr:rowOff>0</xdr:rowOff>
    </xdr:from>
    <xdr:to>
      <xdr:col>3</xdr:col>
      <xdr:colOff>304800</xdr:colOff>
      <xdr:row>58</xdr:row>
      <xdr:rowOff>0</xdr:rowOff>
    </xdr:to>
    <xdr:sp macro="" textlink="">
      <xdr:nvSpPr>
        <xdr:cNvPr id="47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1128712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51</xdr:row>
      <xdr:rowOff>0</xdr:rowOff>
    </xdr:from>
    <xdr:to>
      <xdr:col>3</xdr:col>
      <xdr:colOff>304800</xdr:colOff>
      <xdr:row>58</xdr:row>
      <xdr:rowOff>0</xdr:rowOff>
    </xdr:to>
    <xdr:sp macro="" textlink="">
      <xdr:nvSpPr>
        <xdr:cNvPr id="48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1128712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51</xdr:row>
      <xdr:rowOff>0</xdr:rowOff>
    </xdr:from>
    <xdr:to>
      <xdr:col>3</xdr:col>
      <xdr:colOff>304800</xdr:colOff>
      <xdr:row>58</xdr:row>
      <xdr:rowOff>9525</xdr:rowOff>
    </xdr:to>
    <xdr:sp macro="" textlink="">
      <xdr:nvSpPr>
        <xdr:cNvPr id="49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11287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51</xdr:row>
      <xdr:rowOff>0</xdr:rowOff>
    </xdr:from>
    <xdr:to>
      <xdr:col>3</xdr:col>
      <xdr:colOff>304800</xdr:colOff>
      <xdr:row>58</xdr:row>
      <xdr:rowOff>9525</xdr:rowOff>
    </xdr:to>
    <xdr:sp macro="" textlink="">
      <xdr:nvSpPr>
        <xdr:cNvPr id="50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11287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51</xdr:row>
      <xdr:rowOff>0</xdr:rowOff>
    </xdr:from>
    <xdr:to>
      <xdr:col>3</xdr:col>
      <xdr:colOff>304800</xdr:colOff>
      <xdr:row>58</xdr:row>
      <xdr:rowOff>9525</xdr:rowOff>
    </xdr:to>
    <xdr:sp macro="" textlink="">
      <xdr:nvSpPr>
        <xdr:cNvPr id="51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11287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51</xdr:row>
      <xdr:rowOff>0</xdr:rowOff>
    </xdr:from>
    <xdr:to>
      <xdr:col>3</xdr:col>
      <xdr:colOff>304800</xdr:colOff>
      <xdr:row>58</xdr:row>
      <xdr:rowOff>9525</xdr:rowOff>
    </xdr:to>
    <xdr:sp macro="" textlink="">
      <xdr:nvSpPr>
        <xdr:cNvPr id="52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11287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51</xdr:row>
      <xdr:rowOff>0</xdr:rowOff>
    </xdr:from>
    <xdr:to>
      <xdr:col>3</xdr:col>
      <xdr:colOff>304800</xdr:colOff>
      <xdr:row>58</xdr:row>
      <xdr:rowOff>0</xdr:rowOff>
    </xdr:to>
    <xdr:sp macro="" textlink="">
      <xdr:nvSpPr>
        <xdr:cNvPr id="53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1128712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51</xdr:row>
      <xdr:rowOff>0</xdr:rowOff>
    </xdr:from>
    <xdr:to>
      <xdr:col>3</xdr:col>
      <xdr:colOff>304800</xdr:colOff>
      <xdr:row>58</xdr:row>
      <xdr:rowOff>0</xdr:rowOff>
    </xdr:to>
    <xdr:sp macro="" textlink="">
      <xdr:nvSpPr>
        <xdr:cNvPr id="54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1128712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51</xdr:row>
      <xdr:rowOff>0</xdr:rowOff>
    </xdr:from>
    <xdr:to>
      <xdr:col>3</xdr:col>
      <xdr:colOff>304800</xdr:colOff>
      <xdr:row>58</xdr:row>
      <xdr:rowOff>0</xdr:rowOff>
    </xdr:to>
    <xdr:sp macro="" textlink="">
      <xdr:nvSpPr>
        <xdr:cNvPr id="55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1128712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51</xdr:row>
      <xdr:rowOff>0</xdr:rowOff>
    </xdr:from>
    <xdr:to>
      <xdr:col>3</xdr:col>
      <xdr:colOff>304800</xdr:colOff>
      <xdr:row>58</xdr:row>
      <xdr:rowOff>0</xdr:rowOff>
    </xdr:to>
    <xdr:sp macro="" textlink="">
      <xdr:nvSpPr>
        <xdr:cNvPr id="56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1128712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51</xdr:row>
      <xdr:rowOff>0</xdr:rowOff>
    </xdr:from>
    <xdr:to>
      <xdr:col>3</xdr:col>
      <xdr:colOff>304800</xdr:colOff>
      <xdr:row>58</xdr:row>
      <xdr:rowOff>0</xdr:rowOff>
    </xdr:to>
    <xdr:sp macro="" textlink="">
      <xdr:nvSpPr>
        <xdr:cNvPr id="57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1128712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51</xdr:row>
      <xdr:rowOff>0</xdr:rowOff>
    </xdr:from>
    <xdr:to>
      <xdr:col>3</xdr:col>
      <xdr:colOff>304800</xdr:colOff>
      <xdr:row>58</xdr:row>
      <xdr:rowOff>0</xdr:rowOff>
    </xdr:to>
    <xdr:sp macro="" textlink="">
      <xdr:nvSpPr>
        <xdr:cNvPr id="58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1128712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51</xdr:row>
      <xdr:rowOff>0</xdr:rowOff>
    </xdr:from>
    <xdr:to>
      <xdr:col>3</xdr:col>
      <xdr:colOff>304800</xdr:colOff>
      <xdr:row>58</xdr:row>
      <xdr:rowOff>9525</xdr:rowOff>
    </xdr:to>
    <xdr:sp macro="" textlink="">
      <xdr:nvSpPr>
        <xdr:cNvPr id="59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11287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51</xdr:row>
      <xdr:rowOff>0</xdr:rowOff>
    </xdr:from>
    <xdr:to>
      <xdr:col>3</xdr:col>
      <xdr:colOff>304800</xdr:colOff>
      <xdr:row>58</xdr:row>
      <xdr:rowOff>9525</xdr:rowOff>
    </xdr:to>
    <xdr:sp macro="" textlink="">
      <xdr:nvSpPr>
        <xdr:cNvPr id="60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11287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51</xdr:row>
      <xdr:rowOff>0</xdr:rowOff>
    </xdr:from>
    <xdr:to>
      <xdr:col>3</xdr:col>
      <xdr:colOff>304800</xdr:colOff>
      <xdr:row>58</xdr:row>
      <xdr:rowOff>0</xdr:rowOff>
    </xdr:to>
    <xdr:sp macro="" textlink="">
      <xdr:nvSpPr>
        <xdr:cNvPr id="61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1128712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51</xdr:row>
      <xdr:rowOff>0</xdr:rowOff>
    </xdr:from>
    <xdr:to>
      <xdr:col>3</xdr:col>
      <xdr:colOff>304800</xdr:colOff>
      <xdr:row>58</xdr:row>
      <xdr:rowOff>0</xdr:rowOff>
    </xdr:to>
    <xdr:sp macro="" textlink="">
      <xdr:nvSpPr>
        <xdr:cNvPr id="62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1128712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51</xdr:row>
      <xdr:rowOff>0</xdr:rowOff>
    </xdr:from>
    <xdr:to>
      <xdr:col>3</xdr:col>
      <xdr:colOff>304800</xdr:colOff>
      <xdr:row>58</xdr:row>
      <xdr:rowOff>0</xdr:rowOff>
    </xdr:to>
    <xdr:sp macro="" textlink="">
      <xdr:nvSpPr>
        <xdr:cNvPr id="63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1128712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51</xdr:row>
      <xdr:rowOff>0</xdr:rowOff>
    </xdr:from>
    <xdr:to>
      <xdr:col>3</xdr:col>
      <xdr:colOff>304800</xdr:colOff>
      <xdr:row>58</xdr:row>
      <xdr:rowOff>0</xdr:rowOff>
    </xdr:to>
    <xdr:sp macro="" textlink="">
      <xdr:nvSpPr>
        <xdr:cNvPr id="64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1128712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51</xdr:row>
      <xdr:rowOff>0</xdr:rowOff>
    </xdr:from>
    <xdr:to>
      <xdr:col>3</xdr:col>
      <xdr:colOff>304800</xdr:colOff>
      <xdr:row>58</xdr:row>
      <xdr:rowOff>9525</xdr:rowOff>
    </xdr:to>
    <xdr:sp macro="" textlink="">
      <xdr:nvSpPr>
        <xdr:cNvPr id="65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11287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51</xdr:row>
      <xdr:rowOff>0</xdr:rowOff>
    </xdr:from>
    <xdr:to>
      <xdr:col>3</xdr:col>
      <xdr:colOff>304800</xdr:colOff>
      <xdr:row>58</xdr:row>
      <xdr:rowOff>9525</xdr:rowOff>
    </xdr:to>
    <xdr:sp macro="" textlink="">
      <xdr:nvSpPr>
        <xdr:cNvPr id="66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11287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51</xdr:row>
      <xdr:rowOff>0</xdr:rowOff>
    </xdr:from>
    <xdr:to>
      <xdr:col>3</xdr:col>
      <xdr:colOff>304800</xdr:colOff>
      <xdr:row>58</xdr:row>
      <xdr:rowOff>9525</xdr:rowOff>
    </xdr:to>
    <xdr:sp macro="" textlink="">
      <xdr:nvSpPr>
        <xdr:cNvPr id="67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11287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51</xdr:row>
      <xdr:rowOff>0</xdr:rowOff>
    </xdr:from>
    <xdr:to>
      <xdr:col>3</xdr:col>
      <xdr:colOff>304800</xdr:colOff>
      <xdr:row>58</xdr:row>
      <xdr:rowOff>9525</xdr:rowOff>
    </xdr:to>
    <xdr:sp macro="" textlink="">
      <xdr:nvSpPr>
        <xdr:cNvPr id="68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11287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51</xdr:row>
      <xdr:rowOff>0</xdr:rowOff>
    </xdr:from>
    <xdr:to>
      <xdr:col>3</xdr:col>
      <xdr:colOff>304800</xdr:colOff>
      <xdr:row>58</xdr:row>
      <xdr:rowOff>9525</xdr:rowOff>
    </xdr:to>
    <xdr:sp macro="" textlink="">
      <xdr:nvSpPr>
        <xdr:cNvPr id="69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11287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51</xdr:row>
      <xdr:rowOff>0</xdr:rowOff>
    </xdr:from>
    <xdr:to>
      <xdr:col>3</xdr:col>
      <xdr:colOff>304800</xdr:colOff>
      <xdr:row>58</xdr:row>
      <xdr:rowOff>9525</xdr:rowOff>
    </xdr:to>
    <xdr:sp macro="" textlink="">
      <xdr:nvSpPr>
        <xdr:cNvPr id="70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11287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51</xdr:row>
      <xdr:rowOff>0</xdr:rowOff>
    </xdr:from>
    <xdr:to>
      <xdr:col>3</xdr:col>
      <xdr:colOff>304800</xdr:colOff>
      <xdr:row>58</xdr:row>
      <xdr:rowOff>0</xdr:rowOff>
    </xdr:to>
    <xdr:sp macro="" textlink="">
      <xdr:nvSpPr>
        <xdr:cNvPr id="71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1128712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51</xdr:row>
      <xdr:rowOff>0</xdr:rowOff>
    </xdr:from>
    <xdr:to>
      <xdr:col>3</xdr:col>
      <xdr:colOff>304800</xdr:colOff>
      <xdr:row>58</xdr:row>
      <xdr:rowOff>0</xdr:rowOff>
    </xdr:to>
    <xdr:sp macro="" textlink="">
      <xdr:nvSpPr>
        <xdr:cNvPr id="72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1128712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51</xdr:row>
      <xdr:rowOff>0</xdr:rowOff>
    </xdr:from>
    <xdr:to>
      <xdr:col>3</xdr:col>
      <xdr:colOff>304800</xdr:colOff>
      <xdr:row>58</xdr:row>
      <xdr:rowOff>9525</xdr:rowOff>
    </xdr:to>
    <xdr:sp macro="" textlink="">
      <xdr:nvSpPr>
        <xdr:cNvPr id="73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11287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51</xdr:row>
      <xdr:rowOff>0</xdr:rowOff>
    </xdr:from>
    <xdr:to>
      <xdr:col>3</xdr:col>
      <xdr:colOff>304800</xdr:colOff>
      <xdr:row>58</xdr:row>
      <xdr:rowOff>9525</xdr:rowOff>
    </xdr:to>
    <xdr:sp macro="" textlink="">
      <xdr:nvSpPr>
        <xdr:cNvPr id="74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11287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51</xdr:row>
      <xdr:rowOff>0</xdr:rowOff>
    </xdr:from>
    <xdr:to>
      <xdr:col>3</xdr:col>
      <xdr:colOff>304800</xdr:colOff>
      <xdr:row>58</xdr:row>
      <xdr:rowOff>9525</xdr:rowOff>
    </xdr:to>
    <xdr:sp macro="" textlink="">
      <xdr:nvSpPr>
        <xdr:cNvPr id="75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11287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51</xdr:row>
      <xdr:rowOff>0</xdr:rowOff>
    </xdr:from>
    <xdr:to>
      <xdr:col>3</xdr:col>
      <xdr:colOff>304800</xdr:colOff>
      <xdr:row>58</xdr:row>
      <xdr:rowOff>9525</xdr:rowOff>
    </xdr:to>
    <xdr:sp macro="" textlink="">
      <xdr:nvSpPr>
        <xdr:cNvPr id="76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11287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51</xdr:row>
      <xdr:rowOff>0</xdr:rowOff>
    </xdr:from>
    <xdr:to>
      <xdr:col>3</xdr:col>
      <xdr:colOff>304800</xdr:colOff>
      <xdr:row>58</xdr:row>
      <xdr:rowOff>0</xdr:rowOff>
    </xdr:to>
    <xdr:sp macro="" textlink="">
      <xdr:nvSpPr>
        <xdr:cNvPr id="77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1128712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51</xdr:row>
      <xdr:rowOff>0</xdr:rowOff>
    </xdr:from>
    <xdr:to>
      <xdr:col>3</xdr:col>
      <xdr:colOff>304800</xdr:colOff>
      <xdr:row>58</xdr:row>
      <xdr:rowOff>0</xdr:rowOff>
    </xdr:to>
    <xdr:sp macro="" textlink="">
      <xdr:nvSpPr>
        <xdr:cNvPr id="78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1128712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51</xdr:row>
      <xdr:rowOff>0</xdr:rowOff>
    </xdr:from>
    <xdr:to>
      <xdr:col>3</xdr:col>
      <xdr:colOff>304800</xdr:colOff>
      <xdr:row>58</xdr:row>
      <xdr:rowOff>0</xdr:rowOff>
    </xdr:to>
    <xdr:sp macro="" textlink="">
      <xdr:nvSpPr>
        <xdr:cNvPr id="79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1128712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51</xdr:row>
      <xdr:rowOff>0</xdr:rowOff>
    </xdr:from>
    <xdr:to>
      <xdr:col>3</xdr:col>
      <xdr:colOff>304800</xdr:colOff>
      <xdr:row>58</xdr:row>
      <xdr:rowOff>0</xdr:rowOff>
    </xdr:to>
    <xdr:sp macro="" textlink="">
      <xdr:nvSpPr>
        <xdr:cNvPr id="80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1128712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51</xdr:row>
      <xdr:rowOff>0</xdr:rowOff>
    </xdr:from>
    <xdr:to>
      <xdr:col>3</xdr:col>
      <xdr:colOff>304800</xdr:colOff>
      <xdr:row>58</xdr:row>
      <xdr:rowOff>0</xdr:rowOff>
    </xdr:to>
    <xdr:sp macro="" textlink="">
      <xdr:nvSpPr>
        <xdr:cNvPr id="81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1128712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51</xdr:row>
      <xdr:rowOff>0</xdr:rowOff>
    </xdr:from>
    <xdr:to>
      <xdr:col>3</xdr:col>
      <xdr:colOff>304800</xdr:colOff>
      <xdr:row>58</xdr:row>
      <xdr:rowOff>0</xdr:rowOff>
    </xdr:to>
    <xdr:sp macro="" textlink="">
      <xdr:nvSpPr>
        <xdr:cNvPr id="82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1128712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51</xdr:row>
      <xdr:rowOff>0</xdr:rowOff>
    </xdr:from>
    <xdr:to>
      <xdr:col>3</xdr:col>
      <xdr:colOff>304800</xdr:colOff>
      <xdr:row>58</xdr:row>
      <xdr:rowOff>0</xdr:rowOff>
    </xdr:to>
    <xdr:sp macro="" textlink="">
      <xdr:nvSpPr>
        <xdr:cNvPr id="83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1128712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51</xdr:row>
      <xdr:rowOff>0</xdr:rowOff>
    </xdr:from>
    <xdr:to>
      <xdr:col>3</xdr:col>
      <xdr:colOff>304800</xdr:colOff>
      <xdr:row>58</xdr:row>
      <xdr:rowOff>0</xdr:rowOff>
    </xdr:to>
    <xdr:sp macro="" textlink="">
      <xdr:nvSpPr>
        <xdr:cNvPr id="84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1128712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51</xdr:row>
      <xdr:rowOff>0</xdr:rowOff>
    </xdr:from>
    <xdr:to>
      <xdr:col>3</xdr:col>
      <xdr:colOff>304800</xdr:colOff>
      <xdr:row>58</xdr:row>
      <xdr:rowOff>0</xdr:rowOff>
    </xdr:to>
    <xdr:sp macro="" textlink="">
      <xdr:nvSpPr>
        <xdr:cNvPr id="85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1128712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51</xdr:row>
      <xdr:rowOff>0</xdr:rowOff>
    </xdr:from>
    <xdr:to>
      <xdr:col>3</xdr:col>
      <xdr:colOff>304800</xdr:colOff>
      <xdr:row>58</xdr:row>
      <xdr:rowOff>0</xdr:rowOff>
    </xdr:to>
    <xdr:sp macro="" textlink="">
      <xdr:nvSpPr>
        <xdr:cNvPr id="86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1128712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51</xdr:row>
      <xdr:rowOff>0</xdr:rowOff>
    </xdr:from>
    <xdr:to>
      <xdr:col>3</xdr:col>
      <xdr:colOff>304800</xdr:colOff>
      <xdr:row>58</xdr:row>
      <xdr:rowOff>0</xdr:rowOff>
    </xdr:to>
    <xdr:sp macro="" textlink="">
      <xdr:nvSpPr>
        <xdr:cNvPr id="87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1128712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51</xdr:row>
      <xdr:rowOff>0</xdr:rowOff>
    </xdr:from>
    <xdr:to>
      <xdr:col>3</xdr:col>
      <xdr:colOff>304800</xdr:colOff>
      <xdr:row>58</xdr:row>
      <xdr:rowOff>0</xdr:rowOff>
    </xdr:to>
    <xdr:sp macro="" textlink="">
      <xdr:nvSpPr>
        <xdr:cNvPr id="88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1128712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51</xdr:row>
      <xdr:rowOff>0</xdr:rowOff>
    </xdr:from>
    <xdr:to>
      <xdr:col>3</xdr:col>
      <xdr:colOff>304800</xdr:colOff>
      <xdr:row>58</xdr:row>
      <xdr:rowOff>0</xdr:rowOff>
    </xdr:to>
    <xdr:sp macro="" textlink="">
      <xdr:nvSpPr>
        <xdr:cNvPr id="89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1128712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58</xdr:row>
      <xdr:rowOff>9525</xdr:rowOff>
    </xdr:to>
    <xdr:sp macro="" textlink="">
      <xdr:nvSpPr>
        <xdr:cNvPr id="90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11287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58</xdr:row>
      <xdr:rowOff>9525</xdr:rowOff>
    </xdr:to>
    <xdr:sp macro="" textlink="">
      <xdr:nvSpPr>
        <xdr:cNvPr id="91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11287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51</xdr:row>
      <xdr:rowOff>0</xdr:rowOff>
    </xdr:from>
    <xdr:to>
      <xdr:col>3</xdr:col>
      <xdr:colOff>304800</xdr:colOff>
      <xdr:row>58</xdr:row>
      <xdr:rowOff>0</xdr:rowOff>
    </xdr:to>
    <xdr:sp macro="" textlink="">
      <xdr:nvSpPr>
        <xdr:cNvPr id="92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1128712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51</xdr:row>
      <xdr:rowOff>0</xdr:rowOff>
    </xdr:from>
    <xdr:to>
      <xdr:col>3</xdr:col>
      <xdr:colOff>304800</xdr:colOff>
      <xdr:row>58</xdr:row>
      <xdr:rowOff>0</xdr:rowOff>
    </xdr:to>
    <xdr:sp macro="" textlink="">
      <xdr:nvSpPr>
        <xdr:cNvPr id="93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1128712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51</xdr:row>
      <xdr:rowOff>0</xdr:rowOff>
    </xdr:from>
    <xdr:to>
      <xdr:col>3</xdr:col>
      <xdr:colOff>304800</xdr:colOff>
      <xdr:row>58</xdr:row>
      <xdr:rowOff>0</xdr:rowOff>
    </xdr:to>
    <xdr:sp macro="" textlink="">
      <xdr:nvSpPr>
        <xdr:cNvPr id="94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1128712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51</xdr:row>
      <xdr:rowOff>0</xdr:rowOff>
    </xdr:from>
    <xdr:to>
      <xdr:col>3</xdr:col>
      <xdr:colOff>304800</xdr:colOff>
      <xdr:row>58</xdr:row>
      <xdr:rowOff>0</xdr:rowOff>
    </xdr:to>
    <xdr:sp macro="" textlink="">
      <xdr:nvSpPr>
        <xdr:cNvPr id="95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1128712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58</xdr:row>
      <xdr:rowOff>9525</xdr:rowOff>
    </xdr:to>
    <xdr:sp macro="" textlink="">
      <xdr:nvSpPr>
        <xdr:cNvPr id="96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11287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58</xdr:row>
      <xdr:rowOff>9525</xdr:rowOff>
    </xdr:to>
    <xdr:sp macro="" textlink="">
      <xdr:nvSpPr>
        <xdr:cNvPr id="97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11287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58</xdr:row>
      <xdr:rowOff>9525</xdr:rowOff>
    </xdr:to>
    <xdr:sp macro="" textlink="">
      <xdr:nvSpPr>
        <xdr:cNvPr id="98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11287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58</xdr:row>
      <xdr:rowOff>9525</xdr:rowOff>
    </xdr:to>
    <xdr:sp macro="" textlink="">
      <xdr:nvSpPr>
        <xdr:cNvPr id="99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11287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58</xdr:row>
      <xdr:rowOff>9525</xdr:rowOff>
    </xdr:to>
    <xdr:sp macro="" textlink="">
      <xdr:nvSpPr>
        <xdr:cNvPr id="100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11287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58</xdr:row>
      <xdr:rowOff>9525</xdr:rowOff>
    </xdr:to>
    <xdr:sp macro="" textlink="">
      <xdr:nvSpPr>
        <xdr:cNvPr id="101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11287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58</xdr:row>
      <xdr:rowOff>9525</xdr:rowOff>
    </xdr:to>
    <xdr:sp macro="" textlink="">
      <xdr:nvSpPr>
        <xdr:cNvPr id="102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11287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58</xdr:row>
      <xdr:rowOff>9525</xdr:rowOff>
    </xdr:to>
    <xdr:sp macro="" textlink="">
      <xdr:nvSpPr>
        <xdr:cNvPr id="103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11287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58</xdr:row>
      <xdr:rowOff>9525</xdr:rowOff>
    </xdr:to>
    <xdr:sp macro="" textlink="">
      <xdr:nvSpPr>
        <xdr:cNvPr id="104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11287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58</xdr:row>
      <xdr:rowOff>9525</xdr:rowOff>
    </xdr:to>
    <xdr:sp macro="" textlink="">
      <xdr:nvSpPr>
        <xdr:cNvPr id="105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11287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58</xdr:row>
      <xdr:rowOff>9524</xdr:rowOff>
    </xdr:to>
    <xdr:sp macro="" textlink="">
      <xdr:nvSpPr>
        <xdr:cNvPr id="106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112871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58</xdr:row>
      <xdr:rowOff>9524</xdr:rowOff>
    </xdr:to>
    <xdr:sp macro="" textlink="">
      <xdr:nvSpPr>
        <xdr:cNvPr id="107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112871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58</xdr:row>
      <xdr:rowOff>9524</xdr:rowOff>
    </xdr:to>
    <xdr:sp macro="" textlink="">
      <xdr:nvSpPr>
        <xdr:cNvPr id="108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112871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58</xdr:row>
      <xdr:rowOff>9524</xdr:rowOff>
    </xdr:to>
    <xdr:sp macro="" textlink="">
      <xdr:nvSpPr>
        <xdr:cNvPr id="109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112871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58</xdr:row>
      <xdr:rowOff>9524</xdr:rowOff>
    </xdr:to>
    <xdr:sp macro="" textlink="">
      <xdr:nvSpPr>
        <xdr:cNvPr id="110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112871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58</xdr:row>
      <xdr:rowOff>9524</xdr:rowOff>
    </xdr:to>
    <xdr:sp macro="" textlink="">
      <xdr:nvSpPr>
        <xdr:cNvPr id="111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112871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58</xdr:row>
      <xdr:rowOff>9524</xdr:rowOff>
    </xdr:to>
    <xdr:sp macro="" textlink="">
      <xdr:nvSpPr>
        <xdr:cNvPr id="112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112871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58</xdr:row>
      <xdr:rowOff>9524</xdr:rowOff>
    </xdr:to>
    <xdr:sp macro="" textlink="">
      <xdr:nvSpPr>
        <xdr:cNvPr id="113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112871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58</xdr:row>
      <xdr:rowOff>9524</xdr:rowOff>
    </xdr:to>
    <xdr:sp macro="" textlink="">
      <xdr:nvSpPr>
        <xdr:cNvPr id="114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112871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58</xdr:row>
      <xdr:rowOff>9524</xdr:rowOff>
    </xdr:to>
    <xdr:sp macro="" textlink="">
      <xdr:nvSpPr>
        <xdr:cNvPr id="115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112871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58</xdr:row>
      <xdr:rowOff>9524</xdr:rowOff>
    </xdr:to>
    <xdr:sp macro="" textlink="">
      <xdr:nvSpPr>
        <xdr:cNvPr id="116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112871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58</xdr:row>
      <xdr:rowOff>9524</xdr:rowOff>
    </xdr:to>
    <xdr:sp macro="" textlink="">
      <xdr:nvSpPr>
        <xdr:cNvPr id="117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112871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58</xdr:row>
      <xdr:rowOff>9524</xdr:rowOff>
    </xdr:to>
    <xdr:sp macro="" textlink="">
      <xdr:nvSpPr>
        <xdr:cNvPr id="118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112871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58</xdr:row>
      <xdr:rowOff>9524</xdr:rowOff>
    </xdr:to>
    <xdr:sp macro="" textlink="">
      <xdr:nvSpPr>
        <xdr:cNvPr id="119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112871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58</xdr:row>
      <xdr:rowOff>9524</xdr:rowOff>
    </xdr:to>
    <xdr:sp macro="" textlink="">
      <xdr:nvSpPr>
        <xdr:cNvPr id="120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112871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58</xdr:row>
      <xdr:rowOff>9525</xdr:rowOff>
    </xdr:to>
    <xdr:sp macro="" textlink="">
      <xdr:nvSpPr>
        <xdr:cNvPr id="121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11287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58</xdr:row>
      <xdr:rowOff>9525</xdr:rowOff>
    </xdr:to>
    <xdr:sp macro="" textlink="">
      <xdr:nvSpPr>
        <xdr:cNvPr id="122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11287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58</xdr:row>
      <xdr:rowOff>9524</xdr:rowOff>
    </xdr:to>
    <xdr:sp macro="" textlink="">
      <xdr:nvSpPr>
        <xdr:cNvPr id="123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112871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58</xdr:row>
      <xdr:rowOff>9524</xdr:rowOff>
    </xdr:to>
    <xdr:sp macro="" textlink="">
      <xdr:nvSpPr>
        <xdr:cNvPr id="124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112871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58</xdr:row>
      <xdr:rowOff>9524</xdr:rowOff>
    </xdr:to>
    <xdr:sp macro="" textlink="">
      <xdr:nvSpPr>
        <xdr:cNvPr id="125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112871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52</xdr:row>
      <xdr:rowOff>0</xdr:rowOff>
    </xdr:from>
    <xdr:to>
      <xdr:col>3</xdr:col>
      <xdr:colOff>304800</xdr:colOff>
      <xdr:row>58</xdr:row>
      <xdr:rowOff>9524</xdr:rowOff>
    </xdr:to>
    <xdr:sp macro="" textlink="">
      <xdr:nvSpPr>
        <xdr:cNvPr id="126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112871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58</xdr:row>
      <xdr:rowOff>9525</xdr:rowOff>
    </xdr:to>
    <xdr:sp macro="" textlink="">
      <xdr:nvSpPr>
        <xdr:cNvPr id="127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11287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58</xdr:row>
      <xdr:rowOff>9525</xdr:rowOff>
    </xdr:to>
    <xdr:sp macro="" textlink="">
      <xdr:nvSpPr>
        <xdr:cNvPr id="128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11287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58</xdr:row>
      <xdr:rowOff>9525</xdr:rowOff>
    </xdr:to>
    <xdr:sp macro="" textlink="">
      <xdr:nvSpPr>
        <xdr:cNvPr id="129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11287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58</xdr:row>
      <xdr:rowOff>9525</xdr:rowOff>
    </xdr:to>
    <xdr:sp macro="" textlink="">
      <xdr:nvSpPr>
        <xdr:cNvPr id="130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11287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58</xdr:row>
      <xdr:rowOff>9525</xdr:rowOff>
    </xdr:to>
    <xdr:sp macro="" textlink="">
      <xdr:nvSpPr>
        <xdr:cNvPr id="131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11287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58</xdr:row>
      <xdr:rowOff>9525</xdr:rowOff>
    </xdr:to>
    <xdr:sp macro="" textlink="">
      <xdr:nvSpPr>
        <xdr:cNvPr id="132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11287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58</xdr:row>
      <xdr:rowOff>9525</xdr:rowOff>
    </xdr:to>
    <xdr:sp macro="" textlink="">
      <xdr:nvSpPr>
        <xdr:cNvPr id="133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11287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58</xdr:row>
      <xdr:rowOff>9525</xdr:rowOff>
    </xdr:to>
    <xdr:sp macro="" textlink="">
      <xdr:nvSpPr>
        <xdr:cNvPr id="134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11287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58</xdr:row>
      <xdr:rowOff>9525</xdr:rowOff>
    </xdr:to>
    <xdr:sp macro="" textlink="">
      <xdr:nvSpPr>
        <xdr:cNvPr id="135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11287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58</xdr:row>
      <xdr:rowOff>9525</xdr:rowOff>
    </xdr:to>
    <xdr:sp macro="" textlink="">
      <xdr:nvSpPr>
        <xdr:cNvPr id="136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11287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58</xdr:row>
      <xdr:rowOff>9525</xdr:rowOff>
    </xdr:to>
    <xdr:sp macro="" textlink="">
      <xdr:nvSpPr>
        <xdr:cNvPr id="137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11287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58</xdr:row>
      <xdr:rowOff>9525</xdr:rowOff>
    </xdr:to>
    <xdr:sp macro="" textlink="">
      <xdr:nvSpPr>
        <xdr:cNvPr id="138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11287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58</xdr:row>
      <xdr:rowOff>9525</xdr:rowOff>
    </xdr:to>
    <xdr:sp macro="" textlink="">
      <xdr:nvSpPr>
        <xdr:cNvPr id="139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11287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58</xdr:row>
      <xdr:rowOff>9525</xdr:rowOff>
    </xdr:to>
    <xdr:sp macro="" textlink="">
      <xdr:nvSpPr>
        <xdr:cNvPr id="140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11287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58</xdr:row>
      <xdr:rowOff>9525</xdr:rowOff>
    </xdr:to>
    <xdr:sp macro="" textlink="">
      <xdr:nvSpPr>
        <xdr:cNvPr id="141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11287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58</xdr:row>
      <xdr:rowOff>9525</xdr:rowOff>
    </xdr:to>
    <xdr:sp macro="" textlink="">
      <xdr:nvSpPr>
        <xdr:cNvPr id="142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11287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58</xdr:row>
      <xdr:rowOff>9525</xdr:rowOff>
    </xdr:to>
    <xdr:sp macro="" textlink="">
      <xdr:nvSpPr>
        <xdr:cNvPr id="143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11287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58</xdr:row>
      <xdr:rowOff>9525</xdr:rowOff>
    </xdr:to>
    <xdr:sp macro="" textlink="">
      <xdr:nvSpPr>
        <xdr:cNvPr id="144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11287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58</xdr:row>
      <xdr:rowOff>9525</xdr:rowOff>
    </xdr:to>
    <xdr:sp macro="" textlink="">
      <xdr:nvSpPr>
        <xdr:cNvPr id="145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11287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58</xdr:row>
      <xdr:rowOff>9525</xdr:rowOff>
    </xdr:to>
    <xdr:sp macro="" textlink="">
      <xdr:nvSpPr>
        <xdr:cNvPr id="146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11287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58</xdr:row>
      <xdr:rowOff>9525</xdr:rowOff>
    </xdr:to>
    <xdr:sp macro="" textlink="">
      <xdr:nvSpPr>
        <xdr:cNvPr id="147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11287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58</xdr:row>
      <xdr:rowOff>9525</xdr:rowOff>
    </xdr:to>
    <xdr:sp macro="" textlink="">
      <xdr:nvSpPr>
        <xdr:cNvPr id="148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11287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58</xdr:row>
      <xdr:rowOff>9524</xdr:rowOff>
    </xdr:to>
    <xdr:sp macro="" textlink="">
      <xdr:nvSpPr>
        <xdr:cNvPr id="149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112871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58</xdr:row>
      <xdr:rowOff>9524</xdr:rowOff>
    </xdr:to>
    <xdr:sp macro="" textlink="">
      <xdr:nvSpPr>
        <xdr:cNvPr id="150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112871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58</xdr:row>
      <xdr:rowOff>9524</xdr:rowOff>
    </xdr:to>
    <xdr:sp macro="" textlink="">
      <xdr:nvSpPr>
        <xdr:cNvPr id="151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112871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58</xdr:row>
      <xdr:rowOff>9524</xdr:rowOff>
    </xdr:to>
    <xdr:sp macro="" textlink="">
      <xdr:nvSpPr>
        <xdr:cNvPr id="152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112871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58</xdr:row>
      <xdr:rowOff>9524</xdr:rowOff>
    </xdr:to>
    <xdr:sp macro="" textlink="">
      <xdr:nvSpPr>
        <xdr:cNvPr id="153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112871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58</xdr:row>
      <xdr:rowOff>9524</xdr:rowOff>
    </xdr:to>
    <xdr:sp macro="" textlink="">
      <xdr:nvSpPr>
        <xdr:cNvPr id="154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112871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58</xdr:row>
      <xdr:rowOff>9524</xdr:rowOff>
    </xdr:to>
    <xdr:sp macro="" textlink="">
      <xdr:nvSpPr>
        <xdr:cNvPr id="155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112871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58</xdr:row>
      <xdr:rowOff>9524</xdr:rowOff>
    </xdr:to>
    <xdr:sp macro="" textlink="">
      <xdr:nvSpPr>
        <xdr:cNvPr id="156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112871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58</xdr:row>
      <xdr:rowOff>9524</xdr:rowOff>
    </xdr:to>
    <xdr:sp macro="" textlink="">
      <xdr:nvSpPr>
        <xdr:cNvPr id="157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112871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58</xdr:row>
      <xdr:rowOff>9524</xdr:rowOff>
    </xdr:to>
    <xdr:sp macro="" textlink="">
      <xdr:nvSpPr>
        <xdr:cNvPr id="158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112871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58</xdr:row>
      <xdr:rowOff>9524</xdr:rowOff>
    </xdr:to>
    <xdr:sp macro="" textlink="">
      <xdr:nvSpPr>
        <xdr:cNvPr id="159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112871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58</xdr:row>
      <xdr:rowOff>9524</xdr:rowOff>
    </xdr:to>
    <xdr:sp macro="" textlink="">
      <xdr:nvSpPr>
        <xdr:cNvPr id="160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112871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58</xdr:row>
      <xdr:rowOff>9524</xdr:rowOff>
    </xdr:to>
    <xdr:sp macro="" textlink="">
      <xdr:nvSpPr>
        <xdr:cNvPr id="161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112871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58</xdr:row>
      <xdr:rowOff>9524</xdr:rowOff>
    </xdr:to>
    <xdr:sp macro="" textlink="">
      <xdr:nvSpPr>
        <xdr:cNvPr id="162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112871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58</xdr:row>
      <xdr:rowOff>9524</xdr:rowOff>
    </xdr:to>
    <xdr:sp macro="" textlink="">
      <xdr:nvSpPr>
        <xdr:cNvPr id="163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112871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58</xdr:row>
      <xdr:rowOff>9525</xdr:rowOff>
    </xdr:to>
    <xdr:sp macro="" textlink="">
      <xdr:nvSpPr>
        <xdr:cNvPr id="164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11287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58</xdr:row>
      <xdr:rowOff>9525</xdr:rowOff>
    </xdr:to>
    <xdr:sp macro="" textlink="">
      <xdr:nvSpPr>
        <xdr:cNvPr id="165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11287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58</xdr:row>
      <xdr:rowOff>9524</xdr:rowOff>
    </xdr:to>
    <xdr:sp macro="" textlink="">
      <xdr:nvSpPr>
        <xdr:cNvPr id="166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112871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58</xdr:row>
      <xdr:rowOff>9524</xdr:rowOff>
    </xdr:to>
    <xdr:sp macro="" textlink="">
      <xdr:nvSpPr>
        <xdr:cNvPr id="167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112871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58</xdr:row>
      <xdr:rowOff>9524</xdr:rowOff>
    </xdr:to>
    <xdr:sp macro="" textlink="">
      <xdr:nvSpPr>
        <xdr:cNvPr id="168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112871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53</xdr:row>
      <xdr:rowOff>0</xdr:rowOff>
    </xdr:from>
    <xdr:to>
      <xdr:col>3</xdr:col>
      <xdr:colOff>304800</xdr:colOff>
      <xdr:row>58</xdr:row>
      <xdr:rowOff>9524</xdr:rowOff>
    </xdr:to>
    <xdr:sp macro="" textlink="">
      <xdr:nvSpPr>
        <xdr:cNvPr id="169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11287125"/>
          <a:ext cx="304800" cy="304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58</xdr:row>
      <xdr:rowOff>9525</xdr:rowOff>
    </xdr:to>
    <xdr:sp macro="" textlink="">
      <xdr:nvSpPr>
        <xdr:cNvPr id="170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11287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58</xdr:row>
      <xdr:rowOff>9525</xdr:rowOff>
    </xdr:to>
    <xdr:sp macro="" textlink="">
      <xdr:nvSpPr>
        <xdr:cNvPr id="171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11287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58</xdr:row>
      <xdr:rowOff>9525</xdr:rowOff>
    </xdr:to>
    <xdr:sp macro="" textlink="">
      <xdr:nvSpPr>
        <xdr:cNvPr id="172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11287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58</xdr:row>
      <xdr:rowOff>9525</xdr:rowOff>
    </xdr:to>
    <xdr:sp macro="" textlink="">
      <xdr:nvSpPr>
        <xdr:cNvPr id="173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11287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58</xdr:row>
      <xdr:rowOff>9525</xdr:rowOff>
    </xdr:to>
    <xdr:sp macro="" textlink="">
      <xdr:nvSpPr>
        <xdr:cNvPr id="174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11287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58</xdr:row>
      <xdr:rowOff>9525</xdr:rowOff>
    </xdr:to>
    <xdr:sp macro="" textlink="">
      <xdr:nvSpPr>
        <xdr:cNvPr id="175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11287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58</xdr:row>
      <xdr:rowOff>9525</xdr:rowOff>
    </xdr:to>
    <xdr:sp macro="" textlink="">
      <xdr:nvSpPr>
        <xdr:cNvPr id="176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11287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58</xdr:row>
      <xdr:rowOff>9525</xdr:rowOff>
    </xdr:to>
    <xdr:sp macro="" textlink="">
      <xdr:nvSpPr>
        <xdr:cNvPr id="177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11287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54</xdr:row>
      <xdr:rowOff>0</xdr:rowOff>
    </xdr:from>
    <xdr:to>
      <xdr:col>3</xdr:col>
      <xdr:colOff>304800</xdr:colOff>
      <xdr:row>58</xdr:row>
      <xdr:rowOff>9525</xdr:rowOff>
    </xdr:to>
    <xdr:sp macro="" textlink="">
      <xdr:nvSpPr>
        <xdr:cNvPr id="178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11287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76200</xdr:colOff>
      <xdr:row>53</xdr:row>
      <xdr:rowOff>0</xdr:rowOff>
    </xdr:from>
    <xdr:to>
      <xdr:col>3</xdr:col>
      <xdr:colOff>381000</xdr:colOff>
      <xdr:row>58</xdr:row>
      <xdr:rowOff>9525</xdr:rowOff>
    </xdr:to>
    <xdr:sp macro="" textlink="">
      <xdr:nvSpPr>
        <xdr:cNvPr id="179" name="AutoShape 1" descr="Resultado de imagen para bienes nacionales"/>
        <xdr:cNvSpPr>
          <a:spLocks noChangeAspect="1" noChangeArrowheads="1"/>
        </xdr:cNvSpPr>
      </xdr:nvSpPr>
      <xdr:spPr bwMode="auto">
        <a:xfrm>
          <a:off x="3829050" y="112871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3</xdr:col>
      <xdr:colOff>304800</xdr:colOff>
      <xdr:row>46</xdr:row>
      <xdr:rowOff>9525</xdr:rowOff>
    </xdr:to>
    <xdr:sp macro="" textlink="">
      <xdr:nvSpPr>
        <xdr:cNvPr id="180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9810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3</xdr:col>
      <xdr:colOff>304800</xdr:colOff>
      <xdr:row>46</xdr:row>
      <xdr:rowOff>9525</xdr:rowOff>
    </xdr:to>
    <xdr:sp macro="" textlink="">
      <xdr:nvSpPr>
        <xdr:cNvPr id="181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9810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3</xdr:col>
      <xdr:colOff>304800</xdr:colOff>
      <xdr:row>46</xdr:row>
      <xdr:rowOff>9525</xdr:rowOff>
    </xdr:to>
    <xdr:sp macro="" textlink="">
      <xdr:nvSpPr>
        <xdr:cNvPr id="182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9810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3</xdr:col>
      <xdr:colOff>304800</xdr:colOff>
      <xdr:row>46</xdr:row>
      <xdr:rowOff>9525</xdr:rowOff>
    </xdr:to>
    <xdr:sp macro="" textlink="">
      <xdr:nvSpPr>
        <xdr:cNvPr id="183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9810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3</xdr:col>
      <xdr:colOff>304800</xdr:colOff>
      <xdr:row>46</xdr:row>
      <xdr:rowOff>9525</xdr:rowOff>
    </xdr:to>
    <xdr:sp macro="" textlink="">
      <xdr:nvSpPr>
        <xdr:cNvPr id="184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9810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3</xdr:col>
      <xdr:colOff>304800</xdr:colOff>
      <xdr:row>46</xdr:row>
      <xdr:rowOff>9525</xdr:rowOff>
    </xdr:to>
    <xdr:sp macro="" textlink="">
      <xdr:nvSpPr>
        <xdr:cNvPr id="185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9810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45</xdr:row>
      <xdr:rowOff>0</xdr:rowOff>
    </xdr:from>
    <xdr:to>
      <xdr:col>3</xdr:col>
      <xdr:colOff>304800</xdr:colOff>
      <xdr:row>46</xdr:row>
      <xdr:rowOff>9525</xdr:rowOff>
    </xdr:to>
    <xdr:sp macro="" textlink="">
      <xdr:nvSpPr>
        <xdr:cNvPr id="186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9810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304800</xdr:colOff>
      <xdr:row>35</xdr:row>
      <xdr:rowOff>9525</xdr:rowOff>
    </xdr:to>
    <xdr:sp macro="" textlink="">
      <xdr:nvSpPr>
        <xdr:cNvPr id="187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8115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304800</xdr:colOff>
      <xdr:row>35</xdr:row>
      <xdr:rowOff>9525</xdr:rowOff>
    </xdr:to>
    <xdr:sp macro="" textlink="">
      <xdr:nvSpPr>
        <xdr:cNvPr id="188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8115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3</xdr:col>
      <xdr:colOff>304800</xdr:colOff>
      <xdr:row>36</xdr:row>
      <xdr:rowOff>0</xdr:rowOff>
    </xdr:to>
    <xdr:sp macro="" textlink="">
      <xdr:nvSpPr>
        <xdr:cNvPr id="189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84105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3</xdr:col>
      <xdr:colOff>304800</xdr:colOff>
      <xdr:row>36</xdr:row>
      <xdr:rowOff>0</xdr:rowOff>
    </xdr:to>
    <xdr:sp macro="" textlink="">
      <xdr:nvSpPr>
        <xdr:cNvPr id="190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84105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3</xdr:col>
      <xdr:colOff>304800</xdr:colOff>
      <xdr:row>36</xdr:row>
      <xdr:rowOff>0</xdr:rowOff>
    </xdr:to>
    <xdr:sp macro="" textlink="">
      <xdr:nvSpPr>
        <xdr:cNvPr id="191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84105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304800</xdr:colOff>
      <xdr:row>35</xdr:row>
      <xdr:rowOff>9525</xdr:rowOff>
    </xdr:to>
    <xdr:sp macro="" textlink="">
      <xdr:nvSpPr>
        <xdr:cNvPr id="192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8115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304800</xdr:colOff>
      <xdr:row>35</xdr:row>
      <xdr:rowOff>9525</xdr:rowOff>
    </xdr:to>
    <xdr:sp macro="" textlink="">
      <xdr:nvSpPr>
        <xdr:cNvPr id="193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8115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34</xdr:row>
      <xdr:rowOff>0</xdr:rowOff>
    </xdr:from>
    <xdr:to>
      <xdr:col>3</xdr:col>
      <xdr:colOff>304800</xdr:colOff>
      <xdr:row>35</xdr:row>
      <xdr:rowOff>9525</xdr:rowOff>
    </xdr:to>
    <xdr:sp macro="" textlink="">
      <xdr:nvSpPr>
        <xdr:cNvPr id="194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8115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3</xdr:col>
      <xdr:colOff>304800</xdr:colOff>
      <xdr:row>36</xdr:row>
      <xdr:rowOff>0</xdr:rowOff>
    </xdr:to>
    <xdr:sp macro="" textlink="">
      <xdr:nvSpPr>
        <xdr:cNvPr id="195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84105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3</xdr:col>
      <xdr:colOff>304800</xdr:colOff>
      <xdr:row>36</xdr:row>
      <xdr:rowOff>0</xdr:rowOff>
    </xdr:to>
    <xdr:sp macro="" textlink="">
      <xdr:nvSpPr>
        <xdr:cNvPr id="196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84105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3</xdr:col>
      <xdr:colOff>304800</xdr:colOff>
      <xdr:row>36</xdr:row>
      <xdr:rowOff>0</xdr:rowOff>
    </xdr:to>
    <xdr:sp macro="" textlink="">
      <xdr:nvSpPr>
        <xdr:cNvPr id="197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84105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35</xdr:row>
      <xdr:rowOff>0</xdr:rowOff>
    </xdr:from>
    <xdr:to>
      <xdr:col>3</xdr:col>
      <xdr:colOff>304800</xdr:colOff>
      <xdr:row>36</xdr:row>
      <xdr:rowOff>0</xdr:rowOff>
    </xdr:to>
    <xdr:sp macro="" textlink="">
      <xdr:nvSpPr>
        <xdr:cNvPr id="198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8410575"/>
          <a:ext cx="304800" cy="295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36</xdr:row>
      <xdr:rowOff>0</xdr:rowOff>
    </xdr:from>
    <xdr:to>
      <xdr:col>3</xdr:col>
      <xdr:colOff>304800</xdr:colOff>
      <xdr:row>42</xdr:row>
      <xdr:rowOff>66675</xdr:rowOff>
    </xdr:to>
    <xdr:sp macro="" textlink="">
      <xdr:nvSpPr>
        <xdr:cNvPr id="199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8705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36</xdr:row>
      <xdr:rowOff>0</xdr:rowOff>
    </xdr:from>
    <xdr:to>
      <xdr:col>3</xdr:col>
      <xdr:colOff>304800</xdr:colOff>
      <xdr:row>42</xdr:row>
      <xdr:rowOff>66675</xdr:rowOff>
    </xdr:to>
    <xdr:sp macro="" textlink="">
      <xdr:nvSpPr>
        <xdr:cNvPr id="200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8705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3</xdr:col>
      <xdr:colOff>304800</xdr:colOff>
      <xdr:row>42</xdr:row>
      <xdr:rowOff>66675</xdr:rowOff>
    </xdr:to>
    <xdr:sp macro="" textlink="">
      <xdr:nvSpPr>
        <xdr:cNvPr id="201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8705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3</xdr:col>
      <xdr:colOff>304800</xdr:colOff>
      <xdr:row>42</xdr:row>
      <xdr:rowOff>66675</xdr:rowOff>
    </xdr:to>
    <xdr:sp macro="" textlink="">
      <xdr:nvSpPr>
        <xdr:cNvPr id="202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8705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3</xdr:col>
      <xdr:colOff>304800</xdr:colOff>
      <xdr:row>42</xdr:row>
      <xdr:rowOff>66675</xdr:rowOff>
    </xdr:to>
    <xdr:sp macro="" textlink="">
      <xdr:nvSpPr>
        <xdr:cNvPr id="203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8705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36</xdr:row>
      <xdr:rowOff>0</xdr:rowOff>
    </xdr:from>
    <xdr:to>
      <xdr:col>3</xdr:col>
      <xdr:colOff>304800</xdr:colOff>
      <xdr:row>42</xdr:row>
      <xdr:rowOff>66675</xdr:rowOff>
    </xdr:to>
    <xdr:sp macro="" textlink="">
      <xdr:nvSpPr>
        <xdr:cNvPr id="204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8705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36</xdr:row>
      <xdr:rowOff>0</xdr:rowOff>
    </xdr:from>
    <xdr:to>
      <xdr:col>3</xdr:col>
      <xdr:colOff>304800</xdr:colOff>
      <xdr:row>42</xdr:row>
      <xdr:rowOff>66675</xdr:rowOff>
    </xdr:to>
    <xdr:sp macro="" textlink="">
      <xdr:nvSpPr>
        <xdr:cNvPr id="205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8705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36</xdr:row>
      <xdr:rowOff>0</xdr:rowOff>
    </xdr:from>
    <xdr:to>
      <xdr:col>3</xdr:col>
      <xdr:colOff>304800</xdr:colOff>
      <xdr:row>42</xdr:row>
      <xdr:rowOff>66675</xdr:rowOff>
    </xdr:to>
    <xdr:sp macro="" textlink="">
      <xdr:nvSpPr>
        <xdr:cNvPr id="206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8705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3</xdr:col>
      <xdr:colOff>304800</xdr:colOff>
      <xdr:row>42</xdr:row>
      <xdr:rowOff>66675</xdr:rowOff>
    </xdr:to>
    <xdr:sp macro="" textlink="">
      <xdr:nvSpPr>
        <xdr:cNvPr id="207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8705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3</xdr:col>
      <xdr:colOff>304800</xdr:colOff>
      <xdr:row>42</xdr:row>
      <xdr:rowOff>66675</xdr:rowOff>
    </xdr:to>
    <xdr:sp macro="" textlink="">
      <xdr:nvSpPr>
        <xdr:cNvPr id="208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8705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3</xdr:col>
      <xdr:colOff>304800</xdr:colOff>
      <xdr:row>42</xdr:row>
      <xdr:rowOff>66675</xdr:rowOff>
    </xdr:to>
    <xdr:sp macro="" textlink="">
      <xdr:nvSpPr>
        <xdr:cNvPr id="209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8705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</xdr:col>
      <xdr:colOff>0</xdr:colOff>
      <xdr:row>37</xdr:row>
      <xdr:rowOff>0</xdr:rowOff>
    </xdr:from>
    <xdr:to>
      <xdr:col>3</xdr:col>
      <xdr:colOff>304800</xdr:colOff>
      <xdr:row>42</xdr:row>
      <xdr:rowOff>66675</xdr:rowOff>
    </xdr:to>
    <xdr:sp macro="" textlink="">
      <xdr:nvSpPr>
        <xdr:cNvPr id="210" name="AutoShape 1" descr="Resultado de imagen para bienes nacionales"/>
        <xdr:cNvSpPr>
          <a:spLocks noChangeAspect="1" noChangeArrowheads="1"/>
        </xdr:cNvSpPr>
      </xdr:nvSpPr>
      <xdr:spPr bwMode="auto">
        <a:xfrm>
          <a:off x="3752850" y="87058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388937</xdr:colOff>
      <xdr:row>3</xdr:row>
      <xdr:rowOff>15874</xdr:rowOff>
    </xdr:from>
    <xdr:to>
      <xdr:col>1</xdr:col>
      <xdr:colOff>583406</xdr:colOff>
      <xdr:row>8</xdr:row>
      <xdr:rowOff>19024</xdr:rowOff>
    </xdr:to>
    <xdr:pic>
      <xdr:nvPicPr>
        <xdr:cNvPr id="211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-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8937" y="615949"/>
          <a:ext cx="1508919" cy="1393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AA81"/>
  <sheetViews>
    <sheetView tabSelected="1" zoomScale="80" zoomScaleNormal="80" workbookViewId="0">
      <selection activeCell="A2" sqref="A2"/>
    </sheetView>
  </sheetViews>
  <sheetFormatPr defaultColWidth="11.42578125" defaultRowHeight="15.75" x14ac:dyDescent="0.25"/>
  <cols>
    <col min="1" max="1" width="19.7109375" style="1" customWidth="1"/>
    <col min="2" max="2" width="36.5703125" style="1" customWidth="1"/>
    <col min="3" max="3" width="12" style="1" hidden="1" customWidth="1"/>
    <col min="4" max="4" width="40.5703125" style="1" customWidth="1"/>
    <col min="5" max="5" width="37" style="1" customWidth="1"/>
    <col min="6" max="6" width="23.85546875" style="1" hidden="1" customWidth="1"/>
    <col min="7" max="7" width="30.140625" style="1" bestFit="1" customWidth="1"/>
    <col min="8" max="8" width="20.28515625" style="2" customWidth="1"/>
    <col min="9" max="9" width="17.140625" style="1" bestFit="1" customWidth="1"/>
    <col min="10" max="10" width="18.28515625" style="2" customWidth="1"/>
    <col min="11" max="11" width="25.28515625" style="2" bestFit="1" customWidth="1"/>
    <col min="12" max="12" width="17" style="1" customWidth="1"/>
    <col min="13" max="13" width="11.42578125" style="1"/>
    <col min="14" max="14" width="16.85546875" style="1" bestFit="1" customWidth="1"/>
    <col min="15" max="15" width="14.42578125" style="1" customWidth="1"/>
    <col min="16" max="16" width="13" style="1" bestFit="1" customWidth="1"/>
    <col min="17" max="17" width="14.140625" style="1" bestFit="1" customWidth="1"/>
    <col min="18" max="27" width="11.42578125" style="1"/>
    <col min="28" max="16384" width="11.42578125" style="3"/>
  </cols>
  <sheetData>
    <row r="4" spans="1:12" ht="25.5" x14ac:dyDescent="0.35">
      <c r="A4" s="59" t="s">
        <v>0</v>
      </c>
      <c r="B4" s="59"/>
      <c r="C4" s="59"/>
      <c r="D4" s="59"/>
      <c r="E4" s="59"/>
      <c r="F4" s="59"/>
      <c r="G4" s="59"/>
    </row>
    <row r="5" spans="1:12" ht="20.25" x14ac:dyDescent="0.3">
      <c r="A5" s="60" t="s">
        <v>1</v>
      </c>
      <c r="B5" s="60"/>
      <c r="C5" s="60"/>
      <c r="D5" s="60"/>
      <c r="E5" s="60"/>
      <c r="F5" s="60"/>
      <c r="G5" s="60"/>
    </row>
    <row r="6" spans="1:12" ht="20.25" x14ac:dyDescent="0.3">
      <c r="A6" s="60" t="s">
        <v>68</v>
      </c>
      <c r="B6" s="60"/>
      <c r="C6" s="60"/>
      <c r="D6" s="60"/>
      <c r="E6" s="60"/>
      <c r="F6" s="60"/>
      <c r="G6" s="60"/>
    </row>
    <row r="7" spans="1:12" ht="20.25" x14ac:dyDescent="0.3">
      <c r="A7" s="60" t="s">
        <v>2</v>
      </c>
      <c r="B7" s="60"/>
      <c r="C7" s="60"/>
      <c r="D7" s="60"/>
      <c r="E7" s="60"/>
      <c r="F7" s="60"/>
      <c r="G7" s="60"/>
    </row>
    <row r="8" spans="1:12" ht="23.25" x14ac:dyDescent="0.35">
      <c r="A8" s="8"/>
      <c r="B8" s="8"/>
      <c r="C8" s="8"/>
      <c r="D8" s="9"/>
      <c r="E8" s="8"/>
      <c r="F8" s="8"/>
      <c r="G8" s="8"/>
    </row>
    <row r="9" spans="1:12" ht="23.25" x14ac:dyDescent="0.35">
      <c r="A9" s="8"/>
      <c r="B9" s="8"/>
      <c r="C9" s="8"/>
      <c r="D9" s="9"/>
      <c r="E9" s="10">
        <v>44408</v>
      </c>
      <c r="F9" s="11">
        <v>43769</v>
      </c>
      <c r="G9" s="8"/>
    </row>
    <row r="10" spans="1:12" ht="23.25" x14ac:dyDescent="0.35">
      <c r="A10" s="8"/>
      <c r="B10" s="12" t="s">
        <v>3</v>
      </c>
      <c r="C10" s="12"/>
      <c r="D10" s="8"/>
      <c r="E10" s="8"/>
      <c r="F10" s="8"/>
      <c r="G10" s="8"/>
    </row>
    <row r="11" spans="1:12" ht="12" customHeight="1" x14ac:dyDescent="0.35">
      <c r="A11" s="8"/>
      <c r="B11" s="12"/>
      <c r="C11" s="12"/>
      <c r="D11" s="8"/>
      <c r="E11" s="8"/>
      <c r="F11" s="8"/>
      <c r="G11" s="8"/>
    </row>
    <row r="12" spans="1:12" ht="23.25" x14ac:dyDescent="0.35">
      <c r="A12" s="8"/>
      <c r="B12" s="12" t="s">
        <v>4</v>
      </c>
      <c r="C12" s="12"/>
      <c r="D12" s="8"/>
      <c r="E12" s="13"/>
      <c r="F12" s="14"/>
      <c r="G12" s="8"/>
    </row>
    <row r="13" spans="1:12" ht="23.25" x14ac:dyDescent="0.35">
      <c r="A13" s="8"/>
      <c r="B13" s="8" t="s">
        <v>29</v>
      </c>
      <c r="C13" s="12" t="s">
        <v>6</v>
      </c>
      <c r="D13" s="8"/>
      <c r="E13" s="15">
        <f>2278944.28+19988.09+3962833.73+36453294.57</f>
        <v>42715060.670000002</v>
      </c>
      <c r="F13" s="15">
        <v>52380468.740000002</v>
      </c>
      <c r="G13" s="16"/>
    </row>
    <row r="14" spans="1:12" ht="18.75" hidden="1" customHeight="1" x14ac:dyDescent="0.35">
      <c r="A14" s="8"/>
      <c r="B14" s="8" t="s">
        <v>56</v>
      </c>
      <c r="C14" s="12" t="s">
        <v>7</v>
      </c>
      <c r="D14" s="8"/>
      <c r="E14" s="17"/>
      <c r="F14" s="15">
        <v>962235273.90999997</v>
      </c>
      <c r="G14" s="16"/>
    </row>
    <row r="15" spans="1:12" ht="23.25" x14ac:dyDescent="0.35">
      <c r="A15" s="8"/>
      <c r="B15" s="8" t="s">
        <v>30</v>
      </c>
      <c r="C15" s="12" t="s">
        <v>8</v>
      </c>
      <c r="D15" s="8"/>
      <c r="E15" s="15">
        <f>3922676.48+45013.77+208086.9+351836.19</f>
        <v>4527613.34</v>
      </c>
      <c r="F15" s="15">
        <v>5432302.3399999999</v>
      </c>
      <c r="G15" s="16"/>
    </row>
    <row r="16" spans="1:12" ht="23.25" x14ac:dyDescent="0.35">
      <c r="A16" s="8"/>
      <c r="B16" s="8" t="s">
        <v>5</v>
      </c>
      <c r="C16" s="8"/>
      <c r="D16" s="8"/>
      <c r="E16" s="15">
        <v>471150.26</v>
      </c>
      <c r="F16" s="15">
        <v>1423075.55</v>
      </c>
      <c r="G16" s="52"/>
      <c r="L16" s="4"/>
    </row>
    <row r="17" spans="1:16" ht="24" thickBot="1" x14ac:dyDescent="0.4">
      <c r="A17" s="8"/>
      <c r="B17" s="12" t="s">
        <v>9</v>
      </c>
      <c r="C17" s="8"/>
      <c r="D17" s="8"/>
      <c r="E17" s="20">
        <f>+E13+E15+E16</f>
        <v>47713824.270000003</v>
      </c>
      <c r="F17" s="21">
        <f>SUM(F13:F16)</f>
        <v>1021471120.54</v>
      </c>
      <c r="G17" s="16"/>
      <c r="L17" s="4"/>
      <c r="P17" s="4"/>
    </row>
    <row r="18" spans="1:16" ht="24" thickTop="1" x14ac:dyDescent="0.35">
      <c r="A18" s="8"/>
      <c r="B18" s="8"/>
      <c r="C18" s="8"/>
      <c r="D18" s="8"/>
      <c r="E18" s="15"/>
      <c r="F18" s="15"/>
      <c r="G18" s="29"/>
      <c r="L18" s="4"/>
      <c r="P18" s="4"/>
    </row>
    <row r="19" spans="1:16" ht="23.25" x14ac:dyDescent="0.35">
      <c r="A19" s="8"/>
      <c r="B19" s="12" t="s">
        <v>10</v>
      </c>
      <c r="C19" s="12"/>
      <c r="D19" s="8"/>
      <c r="E19" s="15"/>
      <c r="F19" s="15"/>
      <c r="G19" s="29"/>
      <c r="K19" s="51"/>
      <c r="L19" s="4"/>
      <c r="P19" s="4"/>
    </row>
    <row r="20" spans="1:16" ht="23.25" x14ac:dyDescent="0.35">
      <c r="A20" s="8"/>
      <c r="B20" s="8" t="s">
        <v>49</v>
      </c>
      <c r="C20" s="12" t="s">
        <v>11</v>
      </c>
      <c r="D20" s="8"/>
      <c r="E20" s="15">
        <v>947144184.00999999</v>
      </c>
      <c r="F20" s="15">
        <v>0</v>
      </c>
      <c r="G20" s="24"/>
      <c r="K20" s="24"/>
      <c r="L20" s="4"/>
      <c r="P20" s="4"/>
    </row>
    <row r="21" spans="1:16" ht="23.25" x14ac:dyDescent="0.35">
      <c r="A21" s="8"/>
      <c r="B21" s="8" t="s">
        <v>31</v>
      </c>
      <c r="C21" s="12" t="s">
        <v>12</v>
      </c>
      <c r="D21" s="8"/>
      <c r="E21" s="15">
        <v>125617425.23</v>
      </c>
      <c r="F21" s="15">
        <v>27819180.949999999</v>
      </c>
      <c r="G21" s="25"/>
      <c r="K21" s="52"/>
      <c r="L21" s="4"/>
      <c r="P21" s="4"/>
    </row>
    <row r="22" spans="1:16" ht="23.25" x14ac:dyDescent="0.35">
      <c r="A22" s="8"/>
      <c r="B22" s="8" t="s">
        <v>32</v>
      </c>
      <c r="C22" s="12" t="s">
        <v>13</v>
      </c>
      <c r="D22" s="8"/>
      <c r="E22" s="15">
        <v>-104800509.15000001</v>
      </c>
      <c r="F22" s="15">
        <v>0</v>
      </c>
      <c r="G22" s="25"/>
      <c r="K22" s="52"/>
      <c r="L22" s="4"/>
      <c r="N22" s="4"/>
      <c r="P22" s="4"/>
    </row>
    <row r="23" spans="1:16" ht="18.75" hidden="1" customHeight="1" x14ac:dyDescent="0.35">
      <c r="A23" s="8"/>
      <c r="B23" s="8" t="s">
        <v>48</v>
      </c>
      <c r="C23" s="12" t="s">
        <v>14</v>
      </c>
      <c r="D23" s="8"/>
      <c r="E23" s="15"/>
      <c r="F23" s="15">
        <v>0</v>
      </c>
      <c r="G23" s="19"/>
      <c r="L23" s="4"/>
      <c r="N23" s="4"/>
      <c r="P23" s="4"/>
    </row>
    <row r="24" spans="1:16" ht="18.75" hidden="1" customHeight="1" x14ac:dyDescent="0.35">
      <c r="A24" s="8"/>
      <c r="B24" s="8" t="s">
        <v>47</v>
      </c>
      <c r="C24" s="12" t="s">
        <v>15</v>
      </c>
      <c r="D24" s="8"/>
      <c r="E24" s="15"/>
      <c r="F24" s="15">
        <v>0</v>
      </c>
      <c r="G24" s="19"/>
      <c r="L24" s="4"/>
      <c r="N24" s="4"/>
      <c r="P24" s="4"/>
    </row>
    <row r="25" spans="1:16" ht="23.25" x14ac:dyDescent="0.35">
      <c r="A25" s="8"/>
      <c r="B25" s="8" t="s">
        <v>46</v>
      </c>
      <c r="C25" s="12" t="s">
        <v>21</v>
      </c>
      <c r="D25" s="8"/>
      <c r="E25" s="26">
        <v>0</v>
      </c>
      <c r="F25" s="15">
        <v>2646366.91</v>
      </c>
      <c r="G25" s="15"/>
      <c r="I25" s="2"/>
      <c r="L25" s="4"/>
      <c r="N25" s="4"/>
      <c r="P25" s="4"/>
    </row>
    <row r="26" spans="1:16" ht="18.75" hidden="1" customHeight="1" x14ac:dyDescent="0.35">
      <c r="A26" s="8"/>
      <c r="B26" s="8" t="s">
        <v>45</v>
      </c>
      <c r="C26" s="8"/>
      <c r="D26" s="8"/>
      <c r="E26" s="15"/>
      <c r="F26" s="15">
        <v>0</v>
      </c>
      <c r="G26" s="19"/>
      <c r="L26" s="4"/>
      <c r="N26" s="4"/>
      <c r="P26" s="4"/>
    </row>
    <row r="27" spans="1:16" ht="24" thickBot="1" x14ac:dyDescent="0.4">
      <c r="A27" s="8"/>
      <c r="B27" s="12" t="s">
        <v>16</v>
      </c>
      <c r="C27" s="8"/>
      <c r="D27" s="8"/>
      <c r="E27" s="20">
        <f>+E20+E21+E22+E25</f>
        <v>967961100.09000003</v>
      </c>
      <c r="F27" s="21">
        <f>SUM(F20:F26)</f>
        <v>30465547.859999999</v>
      </c>
      <c r="G27" s="27"/>
      <c r="L27" s="4"/>
      <c r="N27" s="4"/>
      <c r="P27" s="4"/>
    </row>
    <row r="28" spans="1:16" ht="11.25" customHeight="1" thickTop="1" x14ac:dyDescent="0.35">
      <c r="A28" s="8"/>
      <c r="B28" s="12"/>
      <c r="C28" s="8"/>
      <c r="D28" s="8"/>
      <c r="E28" s="21"/>
      <c r="F28" s="21"/>
      <c r="G28" s="23"/>
      <c r="L28" s="4"/>
      <c r="P28" s="4"/>
    </row>
    <row r="29" spans="1:16" ht="24" thickBot="1" x14ac:dyDescent="0.4">
      <c r="A29" s="8"/>
      <c r="B29" s="12" t="s">
        <v>17</v>
      </c>
      <c r="C29" s="8"/>
      <c r="D29" s="8"/>
      <c r="E29" s="20">
        <f>+E17+E27</f>
        <v>1015674924.36</v>
      </c>
      <c r="F29" s="21">
        <f>+F17+F27</f>
        <v>1051936668.4</v>
      </c>
      <c r="G29" s="28"/>
      <c r="L29" s="4"/>
      <c r="P29" s="4"/>
    </row>
    <row r="30" spans="1:16" ht="14.25" customHeight="1" thickTop="1" x14ac:dyDescent="0.35">
      <c r="A30" s="8"/>
      <c r="B30" s="8"/>
      <c r="C30" s="8"/>
      <c r="D30" s="8"/>
      <c r="E30" s="15"/>
      <c r="F30" s="15"/>
      <c r="G30" s="23"/>
      <c r="L30" s="4"/>
      <c r="P30" s="4"/>
    </row>
    <row r="31" spans="1:16" ht="23.25" x14ac:dyDescent="0.35">
      <c r="A31" s="8"/>
      <c r="B31" s="12" t="s">
        <v>18</v>
      </c>
      <c r="C31" s="8"/>
      <c r="D31" s="8"/>
      <c r="E31" s="15"/>
      <c r="F31" s="15"/>
      <c r="G31" s="23"/>
      <c r="L31" s="4"/>
      <c r="P31" s="4"/>
    </row>
    <row r="32" spans="1:16" ht="23.25" customHeight="1" x14ac:dyDescent="0.35">
      <c r="A32" s="8"/>
      <c r="B32" s="12"/>
      <c r="C32" s="8"/>
      <c r="D32" s="8"/>
      <c r="E32" s="15"/>
      <c r="F32" s="15"/>
      <c r="G32" s="23"/>
      <c r="L32" s="4"/>
      <c r="P32" s="4"/>
    </row>
    <row r="33" spans="1:19" ht="23.25" x14ac:dyDescent="0.35">
      <c r="A33" s="8"/>
      <c r="B33" s="12" t="s">
        <v>19</v>
      </c>
      <c r="C33" s="12"/>
      <c r="D33" s="8"/>
      <c r="E33" s="15"/>
      <c r="F33" s="15"/>
      <c r="G33" s="23"/>
      <c r="P33" s="4"/>
    </row>
    <row r="34" spans="1:19" ht="23.25" x14ac:dyDescent="0.35">
      <c r="A34" s="8"/>
      <c r="B34" s="12" t="s">
        <v>53</v>
      </c>
      <c r="C34" s="12" t="s">
        <v>22</v>
      </c>
      <c r="D34" s="8"/>
      <c r="E34" s="15"/>
      <c r="F34" s="15">
        <v>31468942.100000001</v>
      </c>
      <c r="G34" s="23"/>
      <c r="L34" s="4"/>
      <c r="P34" s="4"/>
    </row>
    <row r="35" spans="1:19" ht="23.25" x14ac:dyDescent="0.35">
      <c r="A35" s="8"/>
      <c r="B35" s="8" t="s">
        <v>52</v>
      </c>
      <c r="C35" s="12"/>
      <c r="D35" s="8"/>
      <c r="E35" s="15">
        <v>3043661.79</v>
      </c>
      <c r="F35" s="15"/>
      <c r="G35" s="29"/>
      <c r="I35" s="56"/>
    </row>
    <row r="36" spans="1:19" ht="23.25" x14ac:dyDescent="0.35">
      <c r="A36" s="8"/>
      <c r="B36" s="8" t="s">
        <v>54</v>
      </c>
      <c r="C36" s="12" t="s">
        <v>22</v>
      </c>
      <c r="D36" s="8"/>
      <c r="E36" s="15">
        <v>45000</v>
      </c>
      <c r="F36" s="15"/>
      <c r="G36" s="29"/>
      <c r="P36" s="4"/>
      <c r="S36" s="4"/>
    </row>
    <row r="37" spans="1:19" ht="18.75" hidden="1" customHeight="1" x14ac:dyDescent="0.35">
      <c r="A37" s="8"/>
      <c r="B37" s="8" t="s">
        <v>55</v>
      </c>
      <c r="C37" s="12"/>
      <c r="D37" s="8"/>
      <c r="E37" s="15"/>
      <c r="F37" s="15"/>
      <c r="G37" s="23"/>
    </row>
    <row r="38" spans="1:19" ht="18.75" hidden="1" customHeight="1" x14ac:dyDescent="0.35">
      <c r="A38" s="8"/>
      <c r="B38" s="8" t="s">
        <v>44</v>
      </c>
      <c r="C38" s="12"/>
      <c r="D38" s="8"/>
      <c r="E38" s="15"/>
      <c r="F38" s="15"/>
      <c r="G38" s="23"/>
      <c r="L38" s="4"/>
      <c r="Q38" s="4"/>
    </row>
    <row r="39" spans="1:19" ht="18.75" hidden="1" customHeight="1" x14ac:dyDescent="0.35">
      <c r="A39" s="8"/>
      <c r="B39" s="8" t="s">
        <v>43</v>
      </c>
      <c r="C39" s="12"/>
      <c r="D39" s="8"/>
      <c r="E39" s="15"/>
      <c r="F39" s="15"/>
      <c r="G39" s="23"/>
      <c r="L39" s="4"/>
      <c r="Q39" s="4"/>
    </row>
    <row r="40" spans="1:19" ht="18.75" hidden="1" customHeight="1" x14ac:dyDescent="0.35">
      <c r="A40" s="8"/>
      <c r="B40" s="8" t="s">
        <v>20</v>
      </c>
      <c r="C40" s="12"/>
      <c r="D40" s="8"/>
      <c r="E40" s="15"/>
      <c r="F40" s="15"/>
      <c r="G40" s="23"/>
      <c r="L40" s="4"/>
      <c r="Q40" s="4"/>
    </row>
    <row r="41" spans="1:19" ht="18.75" hidden="1" customHeight="1" x14ac:dyDescent="0.35">
      <c r="A41" s="8"/>
      <c r="B41" s="8" t="s">
        <v>42</v>
      </c>
      <c r="C41" s="12"/>
      <c r="D41" s="8"/>
      <c r="E41" s="31"/>
      <c r="F41" s="15"/>
      <c r="G41" s="23"/>
      <c r="L41" s="4"/>
      <c r="Q41" s="4"/>
    </row>
    <row r="42" spans="1:19" ht="18.75" customHeight="1" x14ac:dyDescent="0.35">
      <c r="A42" s="8"/>
      <c r="B42" s="8" t="s">
        <v>62</v>
      </c>
      <c r="C42" s="12"/>
      <c r="D42" s="8"/>
      <c r="E42" s="31">
        <v>14406330.710000001</v>
      </c>
      <c r="F42" s="15"/>
      <c r="G42" s="46"/>
      <c r="L42" s="4"/>
      <c r="Q42" s="4"/>
    </row>
    <row r="43" spans="1:19" ht="21.75" customHeight="1" x14ac:dyDescent="0.35">
      <c r="A43" s="8"/>
      <c r="B43" s="8" t="s">
        <v>61</v>
      </c>
      <c r="C43" s="12"/>
      <c r="D43" s="8"/>
      <c r="E43" s="31">
        <v>1733477.5</v>
      </c>
      <c r="F43" s="15"/>
      <c r="G43" s="23"/>
      <c r="I43" s="4"/>
      <c r="L43" s="4"/>
      <c r="Q43" s="4"/>
    </row>
    <row r="44" spans="1:19" ht="23.25" x14ac:dyDescent="0.35">
      <c r="A44" s="8"/>
      <c r="B44" s="12" t="s">
        <v>57</v>
      </c>
      <c r="C44" s="12"/>
      <c r="D44" s="8"/>
      <c r="E44" s="32">
        <f>SUM(E35:E43)</f>
        <v>19228470</v>
      </c>
      <c r="F44" s="15"/>
      <c r="G44" s="28"/>
      <c r="L44" s="4"/>
      <c r="Q44" s="4"/>
    </row>
    <row r="45" spans="1:19" ht="23.25" x14ac:dyDescent="0.35">
      <c r="A45" s="8"/>
      <c r="B45" s="8"/>
      <c r="C45" s="12"/>
      <c r="D45" s="8"/>
      <c r="E45" s="15"/>
      <c r="F45" s="15"/>
      <c r="G45" s="23"/>
      <c r="L45" s="4"/>
      <c r="Q45" s="4"/>
    </row>
    <row r="46" spans="1:19" ht="23.25" x14ac:dyDescent="0.35">
      <c r="A46" s="8"/>
      <c r="B46" s="12" t="s">
        <v>24</v>
      </c>
      <c r="C46" s="12" t="s">
        <v>23</v>
      </c>
      <c r="D46" s="8"/>
      <c r="E46" s="15"/>
      <c r="F46" s="15">
        <v>0</v>
      </c>
      <c r="G46" s="23"/>
      <c r="Q46" s="4"/>
    </row>
    <row r="47" spans="1:19" ht="23.25" x14ac:dyDescent="0.35">
      <c r="A47" s="8"/>
      <c r="B47" s="33" t="s">
        <v>67</v>
      </c>
      <c r="C47" s="12"/>
      <c r="D47" s="8"/>
      <c r="E47" s="15"/>
      <c r="F47" s="15"/>
      <c r="G47" s="46"/>
      <c r="I47" s="4"/>
      <c r="L47" s="4"/>
    </row>
    <row r="48" spans="1:19" ht="23.25" x14ac:dyDescent="0.35">
      <c r="A48" s="8"/>
      <c r="B48" s="8" t="s">
        <v>52</v>
      </c>
      <c r="C48" s="12"/>
      <c r="D48" s="8"/>
      <c r="E48" s="15">
        <v>4289043.24</v>
      </c>
      <c r="F48" s="15"/>
      <c r="G48" s="34"/>
    </row>
    <row r="49" spans="1:14" ht="18.75" hidden="1" customHeight="1" x14ac:dyDescent="0.35">
      <c r="A49" s="8"/>
      <c r="B49" s="8" t="s">
        <v>54</v>
      </c>
      <c r="C49" s="12"/>
      <c r="D49" s="8"/>
      <c r="E49" s="15"/>
      <c r="F49" s="15"/>
      <c r="G49" s="35"/>
    </row>
    <row r="50" spans="1:14" ht="23.25" x14ac:dyDescent="0.35">
      <c r="A50" s="8"/>
      <c r="B50" s="8" t="s">
        <v>55</v>
      </c>
      <c r="C50" s="12"/>
      <c r="D50" s="8"/>
      <c r="E50" s="30">
        <v>51044446.549999997</v>
      </c>
      <c r="F50" s="15"/>
      <c r="G50" s="36"/>
      <c r="I50" s="4"/>
    </row>
    <row r="51" spans="1:14" ht="23.25" customHeight="1" x14ac:dyDescent="0.35">
      <c r="A51" s="8"/>
      <c r="B51" s="33" t="s">
        <v>58</v>
      </c>
      <c r="C51" s="12"/>
      <c r="D51" s="8"/>
      <c r="E51" s="32">
        <f>+E48+E50</f>
        <v>55333489.789999999</v>
      </c>
      <c r="F51" s="15"/>
      <c r="G51" s="50"/>
      <c r="I51" s="4"/>
    </row>
    <row r="52" spans="1:14" ht="23.25" hidden="1" x14ac:dyDescent="0.35">
      <c r="A52" s="8"/>
      <c r="B52" s="37"/>
      <c r="C52" s="12"/>
      <c r="D52" s="8"/>
      <c r="E52" s="15"/>
      <c r="F52" s="15"/>
      <c r="G52" s="35"/>
    </row>
    <row r="53" spans="1:14" ht="18.75" hidden="1" customHeight="1" x14ac:dyDescent="0.35">
      <c r="A53" s="8"/>
      <c r="B53" s="8" t="s">
        <v>34</v>
      </c>
      <c r="C53" s="12" t="s">
        <v>25</v>
      </c>
      <c r="D53" s="8"/>
      <c r="E53" s="15">
        <v>0</v>
      </c>
      <c r="F53" s="15">
        <v>0</v>
      </c>
      <c r="G53" s="35"/>
    </row>
    <row r="54" spans="1:14" ht="18.75" hidden="1" customHeight="1" x14ac:dyDescent="0.35">
      <c r="A54" s="8"/>
      <c r="B54" s="8" t="s">
        <v>41</v>
      </c>
      <c r="C54" s="12" t="s">
        <v>33</v>
      </c>
      <c r="D54" s="8"/>
      <c r="E54" s="15">
        <v>0</v>
      </c>
      <c r="F54" s="15">
        <v>0</v>
      </c>
      <c r="G54" s="35"/>
    </row>
    <row r="55" spans="1:14" ht="18.75" hidden="1" customHeight="1" x14ac:dyDescent="0.35">
      <c r="A55" s="8"/>
      <c r="B55" s="8" t="s">
        <v>40</v>
      </c>
      <c r="C55" s="12" t="s">
        <v>35</v>
      </c>
      <c r="D55" s="8"/>
      <c r="E55" s="15">
        <v>0</v>
      </c>
      <c r="F55" s="15">
        <v>0</v>
      </c>
      <c r="G55" s="35"/>
    </row>
    <row r="56" spans="1:14" ht="18.75" hidden="1" customHeight="1" x14ac:dyDescent="0.35">
      <c r="A56" s="8"/>
      <c r="B56" s="8" t="s">
        <v>39</v>
      </c>
      <c r="C56" s="8"/>
      <c r="D56" s="8"/>
      <c r="E56" s="15">
        <v>0</v>
      </c>
      <c r="F56" s="15">
        <v>0</v>
      </c>
      <c r="G56" s="35"/>
    </row>
    <row r="57" spans="1:14" ht="18.75" hidden="1" customHeight="1" x14ac:dyDescent="0.35">
      <c r="A57" s="8"/>
      <c r="B57" s="37"/>
      <c r="C57" s="8"/>
      <c r="D57" s="8"/>
      <c r="E57" s="32">
        <f>SUM(E53:E56)</f>
        <v>0</v>
      </c>
      <c r="F57" s="21">
        <f>SUM(F53:F56)</f>
        <v>0</v>
      </c>
      <c r="G57" s="35"/>
    </row>
    <row r="58" spans="1:14" ht="23.25" x14ac:dyDescent="0.35">
      <c r="A58" s="8"/>
      <c r="B58" s="8"/>
      <c r="C58" s="8"/>
      <c r="D58" s="8"/>
      <c r="E58" s="15"/>
      <c r="F58" s="15"/>
      <c r="G58" s="34"/>
    </row>
    <row r="59" spans="1:14" ht="24" thickBot="1" x14ac:dyDescent="0.4">
      <c r="A59" s="8"/>
      <c r="B59" s="12" t="s">
        <v>26</v>
      </c>
      <c r="C59" s="8"/>
      <c r="D59" s="8"/>
      <c r="E59" s="20">
        <f>+E44+E51</f>
        <v>74561959.789999992</v>
      </c>
      <c r="F59" s="21" t="e">
        <f>+#REF!+F57</f>
        <v>#REF!</v>
      </c>
      <c r="G59" s="50"/>
      <c r="I59" s="4"/>
    </row>
    <row r="60" spans="1:14" ht="21.75" customHeight="1" thickTop="1" x14ac:dyDescent="0.35">
      <c r="A60" s="8"/>
      <c r="B60" s="8"/>
      <c r="C60" s="12"/>
      <c r="D60" s="8"/>
      <c r="E60" s="15"/>
      <c r="F60" s="15"/>
      <c r="G60" s="46"/>
    </row>
    <row r="61" spans="1:14" ht="23.25" x14ac:dyDescent="0.35">
      <c r="A61" s="8"/>
      <c r="B61" s="12" t="s">
        <v>50</v>
      </c>
      <c r="C61" s="8"/>
      <c r="D61" s="8"/>
      <c r="E61" s="15"/>
      <c r="F61" s="15"/>
      <c r="G61" s="46"/>
    </row>
    <row r="62" spans="1:14" ht="23.25" x14ac:dyDescent="0.35">
      <c r="A62" s="8"/>
      <c r="B62" s="12"/>
      <c r="C62" s="8"/>
      <c r="D62" s="8"/>
      <c r="E62" s="38"/>
      <c r="F62" s="15"/>
      <c r="G62" s="23"/>
      <c r="I62" s="5"/>
    </row>
    <row r="63" spans="1:14" ht="23.25" x14ac:dyDescent="0.35">
      <c r="A63" s="8"/>
      <c r="B63" s="8" t="s">
        <v>36</v>
      </c>
      <c r="C63" s="8"/>
      <c r="D63" s="8"/>
      <c r="E63" s="39">
        <f>+E29-E59</f>
        <v>941112964.57000005</v>
      </c>
      <c r="F63" s="15">
        <v>1020467726.3</v>
      </c>
      <c r="G63" s="22"/>
      <c r="I63" s="4"/>
      <c r="N63" s="2"/>
    </row>
    <row r="64" spans="1:14" ht="18.75" hidden="1" customHeight="1" x14ac:dyDescent="0.35">
      <c r="A64" s="8"/>
      <c r="B64" s="8" t="s">
        <v>27</v>
      </c>
      <c r="C64" s="8"/>
      <c r="D64" s="8"/>
      <c r="E64" s="38"/>
      <c r="F64" s="15">
        <v>0</v>
      </c>
      <c r="G64" s="18"/>
      <c r="N64" s="2"/>
    </row>
    <row r="65" spans="1:14" ht="18.75" hidden="1" customHeight="1" x14ac:dyDescent="0.35">
      <c r="A65" s="8"/>
      <c r="B65" s="8" t="s">
        <v>28</v>
      </c>
      <c r="C65" s="8"/>
      <c r="D65" s="8"/>
      <c r="E65" s="38"/>
      <c r="F65" s="15">
        <v>0</v>
      </c>
      <c r="G65" s="18"/>
      <c r="N65" s="2"/>
    </row>
    <row r="66" spans="1:14" ht="18.75" hidden="1" customHeight="1" x14ac:dyDescent="0.35">
      <c r="A66" s="8"/>
      <c r="B66" s="8" t="s">
        <v>38</v>
      </c>
      <c r="C66" s="8"/>
      <c r="D66" s="8"/>
      <c r="E66" s="38"/>
      <c r="F66" s="15">
        <v>0</v>
      </c>
      <c r="G66" s="18"/>
      <c r="N66" s="2"/>
    </row>
    <row r="67" spans="1:14" ht="24" thickBot="1" x14ac:dyDescent="0.4">
      <c r="A67" s="8"/>
      <c r="B67" s="12" t="s">
        <v>51</v>
      </c>
      <c r="C67" s="12"/>
      <c r="D67" s="8"/>
      <c r="E67" s="40">
        <f>+E63</f>
        <v>941112964.57000005</v>
      </c>
      <c r="F67" s="21">
        <f>SUM(F63:F66)</f>
        <v>1020467726.3</v>
      </c>
      <c r="G67" s="22"/>
      <c r="N67" s="2"/>
    </row>
    <row r="68" spans="1:14" ht="24" thickTop="1" x14ac:dyDescent="0.35">
      <c r="A68" s="8"/>
      <c r="B68" s="8"/>
      <c r="C68" s="8"/>
      <c r="D68" s="8"/>
      <c r="E68" s="39"/>
      <c r="F68" s="15"/>
      <c r="G68" s="18"/>
      <c r="N68" s="2"/>
    </row>
    <row r="69" spans="1:14" ht="24" thickBot="1" x14ac:dyDescent="0.4">
      <c r="A69" s="8"/>
      <c r="B69" s="12" t="s">
        <v>37</v>
      </c>
      <c r="C69" s="12"/>
      <c r="D69" s="8"/>
      <c r="E69" s="40">
        <f>+E59+E67</f>
        <v>1015674924.36</v>
      </c>
      <c r="F69" s="21" t="e">
        <f>+F59+F67</f>
        <v>#REF!</v>
      </c>
      <c r="G69" s="41"/>
      <c r="N69" s="2"/>
    </row>
    <row r="70" spans="1:14" ht="24" thickTop="1" x14ac:dyDescent="0.35">
      <c r="A70" s="8"/>
      <c r="B70" s="8"/>
      <c r="C70" s="8"/>
      <c r="D70" s="8"/>
      <c r="E70" s="42"/>
      <c r="F70" s="31"/>
      <c r="G70" s="43"/>
      <c r="N70" s="2"/>
    </row>
    <row r="71" spans="1:14" ht="23.25" hidden="1" x14ac:dyDescent="0.35">
      <c r="A71" s="8"/>
      <c r="B71" s="8"/>
      <c r="C71" s="8"/>
      <c r="D71" s="8"/>
      <c r="E71" s="44">
        <f>+E29-E69</f>
        <v>0</v>
      </c>
      <c r="F71" s="31"/>
      <c r="G71" s="8"/>
      <c r="N71" s="2"/>
    </row>
    <row r="72" spans="1:14" ht="23.25" hidden="1" x14ac:dyDescent="0.35">
      <c r="A72" s="8"/>
      <c r="B72" s="8"/>
      <c r="C72" s="8"/>
      <c r="D72" s="8"/>
      <c r="E72" s="44"/>
      <c r="F72" s="31"/>
      <c r="G72" s="8"/>
      <c r="N72" s="2"/>
    </row>
    <row r="73" spans="1:14" ht="23.25" x14ac:dyDescent="0.35">
      <c r="A73" s="8"/>
      <c r="B73" s="8"/>
      <c r="C73" s="8"/>
      <c r="D73" s="8"/>
      <c r="E73" s="49"/>
      <c r="F73" s="31"/>
      <c r="G73" s="8"/>
      <c r="N73" s="2"/>
    </row>
    <row r="74" spans="1:14" ht="23.25" x14ac:dyDescent="0.35">
      <c r="A74" s="8"/>
      <c r="B74" s="8"/>
      <c r="C74" s="8"/>
      <c r="D74" s="8"/>
      <c r="E74" s="31"/>
      <c r="F74" s="31"/>
      <c r="G74" s="8"/>
      <c r="M74" s="4"/>
      <c r="N74" s="2"/>
    </row>
    <row r="75" spans="1:14" ht="23.25" x14ac:dyDescent="0.35">
      <c r="A75" s="8"/>
      <c r="B75" s="45" t="s">
        <v>60</v>
      </c>
      <c r="C75" s="23"/>
      <c r="D75" s="23"/>
      <c r="E75" s="45" t="s">
        <v>59</v>
      </c>
      <c r="F75" s="46"/>
      <c r="G75" s="23"/>
    </row>
    <row r="76" spans="1:14" ht="23.25" x14ac:dyDescent="0.35">
      <c r="A76" s="37"/>
      <c r="B76" s="58" t="s">
        <v>63</v>
      </c>
      <c r="C76" s="58"/>
      <c r="D76" s="9"/>
      <c r="E76" s="9" t="s">
        <v>65</v>
      </c>
      <c r="F76" s="47"/>
      <c r="G76" s="23"/>
    </row>
    <row r="77" spans="1:14" ht="23.25" x14ac:dyDescent="0.35">
      <c r="A77" s="8"/>
      <c r="B77" s="58" t="s">
        <v>64</v>
      </c>
      <c r="C77" s="58"/>
      <c r="D77" s="23"/>
      <c r="E77" s="48" t="s">
        <v>66</v>
      </c>
      <c r="F77" s="47"/>
      <c r="G77" s="23"/>
    </row>
    <row r="78" spans="1:14" ht="23.25" x14ac:dyDescent="0.35">
      <c r="A78" s="8"/>
      <c r="B78" s="57"/>
      <c r="C78" s="57"/>
      <c r="D78" s="23"/>
      <c r="E78" s="48"/>
      <c r="F78" s="47"/>
      <c r="G78" s="23"/>
    </row>
    <row r="79" spans="1:14" ht="23.25" x14ac:dyDescent="0.35">
      <c r="A79" s="8"/>
      <c r="B79" s="23"/>
      <c r="C79" s="23"/>
      <c r="D79" s="23"/>
      <c r="E79" s="46"/>
      <c r="F79" s="46"/>
      <c r="G79" s="23"/>
      <c r="J79" s="53"/>
    </row>
    <row r="80" spans="1:14" ht="20.25" x14ac:dyDescent="0.3">
      <c r="A80" s="6"/>
      <c r="B80" s="6"/>
      <c r="C80" s="6"/>
      <c r="D80" s="6"/>
      <c r="E80" s="6"/>
      <c r="F80" s="6"/>
      <c r="G80" s="6"/>
      <c r="J80" s="54"/>
    </row>
    <row r="81" spans="1:10" ht="20.25" x14ac:dyDescent="0.3">
      <c r="A81" s="6"/>
      <c r="B81" s="6"/>
      <c r="C81" s="6"/>
      <c r="D81" s="6"/>
      <c r="E81" s="7"/>
      <c r="F81" s="6"/>
      <c r="G81" s="6"/>
      <c r="J81" s="55"/>
    </row>
  </sheetData>
  <mergeCells count="6">
    <mergeCell ref="B77:C77"/>
    <mergeCell ref="A4:G4"/>
    <mergeCell ref="A5:G5"/>
    <mergeCell ref="A6:G6"/>
    <mergeCell ref="A7:G7"/>
    <mergeCell ref="B76:C76"/>
  </mergeCells>
  <printOptions verticalCentered="1"/>
  <pageMargins left="0.92" right="0.98425196850393704" top="0.15748031496062992" bottom="0.31496062992125984" header="0.15748031496062992" footer="0.51181102362204722"/>
  <pageSetup scale="5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BG-Julio 21</vt:lpstr>
      <vt:lpstr>'BG-Julio 21'!Print_Area</vt:lpstr>
    </vt:vector>
  </TitlesOfParts>
  <Company>Luffi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Jasmín Suero</dc:creator>
  <cp:lastModifiedBy>PROPIEDAD DE</cp:lastModifiedBy>
  <cp:lastPrinted>2021-10-07T13:36:23Z</cp:lastPrinted>
  <dcterms:created xsi:type="dcterms:W3CDTF">2019-06-05T14:57:17Z</dcterms:created>
  <dcterms:modified xsi:type="dcterms:W3CDTF">2021-10-13T02:35:15Z</dcterms:modified>
</cp:coreProperties>
</file>