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esktop\Informaciones de febrero 2023 financiera\"/>
    </mc:Choice>
  </mc:AlternateContent>
  <xr:revisionPtr revIDLastSave="0" documentId="8_{6E81D307-3934-491C-811F-8C1BF0B12C7F}" xr6:coauthVersionLast="47" xr6:coauthVersionMax="47" xr10:uidLastSave="{00000000-0000-0000-0000-000000000000}"/>
  <bookViews>
    <workbookView xWindow="-120" yWindow="-120" windowWidth="29040" windowHeight="15840" xr2:uid="{401540B8-5A06-4787-8288-A690432BA63F}"/>
  </bookViews>
  <sheets>
    <sheet name="BG-FEB 23  " sheetId="1" r:id="rId1"/>
  </sheets>
  <externalReferences>
    <externalReference r:id="rId2"/>
  </externalReferences>
  <definedNames>
    <definedName name="_xlnm.Print_Area" localSheetId="0">'BG-FEB 23  '!$A$4:$F$79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E52" i="1"/>
  <c r="E36" i="1"/>
  <c r="E44" i="1" s="1"/>
  <c r="E60" i="1" s="1"/>
  <c r="E27" i="1"/>
  <c r="E13" i="1"/>
  <c r="E17" i="1" s="1"/>
  <c r="E29" i="1" s="1"/>
  <c r="E64" i="1" l="1"/>
  <c r="E68" i="1" s="1"/>
  <c r="E70" i="1" s="1"/>
  <c r="E72" i="1" s="1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<sst xmlns="http://schemas.openxmlformats.org/spreadsheetml/2006/main" count="74" uniqueCount="71">
  <si>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</si>
  <si>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</si>
  <si>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AL 28 DE FEBRERO 2023</t>
  </si>
  <si>
    <t>VALORES RD$</t>
  </si>
  <si>
    <t xml:space="preserve">Activos </t>
  </si>
  <si>
    <t>Activos Corrientes</t>
  </si>
  <si>
    <t>Disponiblidades en Caja y Bancos</t>
  </si>
  <si>
    <t>(Nota 8)</t>
  </si>
  <si>
    <t>Cuentas y Documentos por Cobrar Corto Plazo</t>
  </si>
  <si>
    <t>(Nota 9)</t>
  </si>
  <si>
    <t>Inventario de Consumo</t>
  </si>
  <si>
    <t>(Nota 10)</t>
  </si>
  <si>
    <t>Gastos Pagados por Anticipado</t>
  </si>
  <si>
    <t>Total Activos Corrientes</t>
  </si>
  <si>
    <t>Activos no Corrientes</t>
  </si>
  <si>
    <t>Cuentas por Cobrar a Largo Plazo</t>
  </si>
  <si>
    <t>(Nota 13)</t>
  </si>
  <si>
    <t>Bienes de Uso Neto</t>
  </si>
  <si>
    <t>(Nota 14)</t>
  </si>
  <si>
    <t>Depreciacion Acumulada</t>
  </si>
  <si>
    <t>(Nota 15)</t>
  </si>
  <si>
    <t>Otros Activos Financieros</t>
  </si>
  <si>
    <t>(Nota 16)</t>
  </si>
  <si>
    <t>Propiedad, Planta y Equipo Neto</t>
  </si>
  <si>
    <t>(Nota 17)</t>
  </si>
  <si>
    <t>Activos Intangibles</t>
  </si>
  <si>
    <t>(Nota 18)</t>
  </si>
  <si>
    <t>Otros Activos no Financieros</t>
  </si>
  <si>
    <t>Total Activos no Corrientes</t>
  </si>
  <si>
    <t>Total Activos</t>
  </si>
  <si>
    <t>Pasivos</t>
  </si>
  <si>
    <t>Pasivos Corrientes</t>
  </si>
  <si>
    <t>Cuentas por Pagar a Corto Plazo:</t>
  </si>
  <si>
    <t>(Nota 20)</t>
  </si>
  <si>
    <t>Cuentas por Pagar a Proveedores</t>
  </si>
  <si>
    <t>Cuentas por Pagar Notarizaciones y Gastos de Representacion</t>
  </si>
  <si>
    <t>Cuentas por Pagar Devoluciones</t>
  </si>
  <si>
    <t>Provisiones a Corto Plazo</t>
  </si>
  <si>
    <t>Beneficios a Empleados a Corto Plazo</t>
  </si>
  <si>
    <t>Pensiones</t>
  </si>
  <si>
    <t>Otros Pasivos Corrientes</t>
  </si>
  <si>
    <t>Prestaciones Laborales por pagar</t>
  </si>
  <si>
    <t>Viatico  Por Pagar</t>
  </si>
  <si>
    <t>Total Cuentas por Pagar a Corto Plazo</t>
  </si>
  <si>
    <t>Pasivos no Corrientes</t>
  </si>
  <si>
    <t>(Nota 21)</t>
  </si>
  <si>
    <t>Cuentas por Pagar a Largo Plazo:</t>
  </si>
  <si>
    <t>Cuentas por Pagar Notarizaciones</t>
  </si>
  <si>
    <t>Cuentas por Pagar Honorarios</t>
  </si>
  <si>
    <t>Total Cuentas por Pagar a Largo Plazo</t>
  </si>
  <si>
    <t>Cuentas por Pagar a Largo Plazo</t>
  </si>
  <si>
    <t>(Nota 27)</t>
  </si>
  <si>
    <t>Provisiones a Largo Plazo</t>
  </si>
  <si>
    <t>(Nota 28)</t>
  </si>
  <si>
    <t>Beneficios a Empleados a Largo Plazo</t>
  </si>
  <si>
    <t>(Nota 29)</t>
  </si>
  <si>
    <t>Otros Pasivos no Corrientes</t>
  </si>
  <si>
    <t>Total Pasivos</t>
  </si>
  <si>
    <t xml:space="preserve">Activos Netos/Patrimonio </t>
  </si>
  <si>
    <t>Patrimonio Institucional</t>
  </si>
  <si>
    <t>Reservas</t>
  </si>
  <si>
    <t>Resultados Positivos (ahorro)/negativo (desahorro)</t>
  </si>
  <si>
    <t>Resultado Acumulado</t>
  </si>
  <si>
    <t>Total Patrimonio</t>
  </si>
  <si>
    <t>Total Pasivos y patrimonio</t>
  </si>
  <si>
    <t xml:space="preserve">       Preparado Por:</t>
  </si>
  <si>
    <t xml:space="preserve">Revisado Por: </t>
  </si>
  <si>
    <r>
      <t xml:space="preserve"> </t>
    </r>
    <r>
      <rPr>
        <b/>
        <sz val="18"/>
        <color indexed="8"/>
        <rFont val="Times New Roman"/>
        <family val="1"/>
      </rPr>
      <t xml:space="preserve"> Lic. Lilian Gomez</t>
    </r>
  </si>
  <si>
    <t>Lic. Franciso De Leon</t>
  </si>
  <si>
    <t>Tecnico de Contabilidad</t>
  </si>
  <si>
    <t xml:space="preserve">     Director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</si>
</sst>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[$RD$-1C0A]* #,##0.00_ ;_-[$RD$-1C0A]* \-#,##0.00\ ;_-[$RD$-1C0A]* &quot;-&quot;??_ ;_-@_ 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3" fillId="2" borderId="0" xfId="1" applyFont="1" applyFill="1" applyBorder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164" fontId="5" fillId="2" borderId="0" xfId="1" applyNumberFormat="1" applyFont="1" applyFill="1" applyBorder="1" applyAlignment="1">
      <alignment horizontal="right"/>
    </xf>
    <xf numFmtId="4" fontId="5" fillId="2" borderId="0" xfId="1" applyNumberFormat="1" applyFont="1" applyFill="1" applyBorder="1" applyAlignment="1">
      <alignment horizontal="right"/>
    </xf>
    <xf numFmtId="43" fontId="5" fillId="2" borderId="0" xfId="1" applyFont="1" applyFill="1" applyBorder="1" applyAlignment="1">
      <alignment horizontal="left" indent="3"/>
    </xf>
    <xf numFmtId="43" fontId="5" fillId="2" borderId="0" xfId="1" applyFont="1" applyFill="1" applyBorder="1" applyAlignment="1">
      <alignment horizontal="right"/>
    </xf>
    <xf numFmtId="4" fontId="3" fillId="2" borderId="0" xfId="0" applyNumberFormat="1" applyFont="1" applyFill="1"/>
    <xf numFmtId="4" fontId="6" fillId="2" borderId="2" xfId="1" applyNumberFormat="1" applyFont="1" applyFill="1" applyBorder="1" applyAlignment="1">
      <alignment horizontal="right"/>
    </xf>
    <xf numFmtId="43" fontId="5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3" fontId="5" fillId="2" borderId="0" xfId="1" applyFont="1" applyFill="1" applyBorder="1" applyAlignment="1"/>
    <xf numFmtId="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43" fontId="5" fillId="2" borderId="0" xfId="0" applyNumberFormat="1" applyFont="1" applyFill="1" applyAlignment="1">
      <alignment horizontal="right"/>
    </xf>
    <xf numFmtId="4" fontId="6" fillId="2" borderId="0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43" fontId="5" fillId="2" borderId="0" xfId="0" applyNumberFormat="1" applyFont="1" applyFill="1" applyAlignment="1">
      <alignment horizontal="center"/>
    </xf>
    <xf numFmtId="165" fontId="3" fillId="2" borderId="0" xfId="0" applyNumberFormat="1" applyFont="1" applyFill="1"/>
    <xf numFmtId="4" fontId="5" fillId="2" borderId="0" xfId="0" applyNumberFormat="1" applyFont="1" applyFill="1"/>
    <xf numFmtId="4" fontId="5" fillId="2" borderId="0" xfId="0" applyNumberFormat="1" applyFont="1" applyFill="1" applyAlignment="1">
      <alignment horizontal="center"/>
    </xf>
    <xf numFmtId="4" fontId="6" fillId="2" borderId="3" xfId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4" fontId="5" fillId="2" borderId="0" xfId="0" applyNumberFormat="1" applyFont="1" applyFill="1" applyAlignment="1">
      <alignment horizontal="left" indent="5"/>
    </xf>
    <xf numFmtId="0" fontId="5" fillId="2" borderId="0" xfId="0" applyFont="1" applyFill="1" applyAlignment="1">
      <alignment horizontal="left" indent="5"/>
    </xf>
    <xf numFmtId="4" fontId="8" fillId="2" borderId="0" xfId="1" applyNumberFormat="1" applyFont="1" applyFill="1" applyBorder="1" applyAlignment="1">
      <alignment horizontal="right"/>
    </xf>
    <xf numFmtId="43" fontId="5" fillId="2" borderId="0" xfId="1" applyFont="1" applyFill="1" applyBorder="1" applyAlignment="1">
      <alignment horizontal="right" indent="1"/>
    </xf>
    <xf numFmtId="43" fontId="5" fillId="2" borderId="0" xfId="1" applyFont="1" applyFill="1" applyBorder="1" applyAlignment="1">
      <alignment horizontal="left" indent="5"/>
    </xf>
    <xf numFmtId="0" fontId="5" fillId="0" borderId="0" xfId="0" applyFont="1"/>
    <xf numFmtId="4" fontId="5" fillId="2" borderId="0" xfId="1" applyNumberFormat="1" applyFont="1" applyFill="1" applyBorder="1" applyAlignment="1">
      <alignment horizontal="left" indent="1"/>
    </xf>
    <xf numFmtId="43" fontId="3" fillId="2" borderId="0" xfId="0" applyNumberFormat="1" applyFont="1" applyFill="1"/>
    <xf numFmtId="4" fontId="5" fillId="2" borderId="0" xfId="1" applyNumberFormat="1" applyFont="1" applyFill="1" applyBorder="1" applyAlignment="1"/>
    <xf numFmtId="43" fontId="5" fillId="2" borderId="0" xfId="0" applyNumberFormat="1" applyFont="1" applyFill="1" applyAlignment="1">
      <alignment horizontal="left" indent="3"/>
    </xf>
    <xf numFmtId="0" fontId="5" fillId="2" borderId="0" xfId="0" applyFont="1" applyFill="1" applyAlignment="1">
      <alignment horizontal="left" indent="3"/>
    </xf>
    <xf numFmtId="4" fontId="6" fillId="2" borderId="2" xfId="1" applyNumberFormat="1" applyFont="1" applyFill="1" applyBorder="1" applyAlignment="1"/>
    <xf numFmtId="4" fontId="5" fillId="2" borderId="0" xfId="0" applyNumberFormat="1" applyFont="1" applyFill="1" applyAlignment="1">
      <alignment horizontal="left" indent="1"/>
    </xf>
    <xf numFmtId="166" fontId="5" fillId="2" borderId="0" xfId="0" applyNumberFormat="1" applyFont="1" applyFill="1" applyAlignment="1">
      <alignment horizontal="center"/>
    </xf>
    <xf numFmtId="4" fontId="9" fillId="3" borderId="0" xfId="0" applyNumberFormat="1" applyFont="1" applyFill="1"/>
    <xf numFmtId="4" fontId="9" fillId="2" borderId="0" xfId="0" applyNumberFormat="1" applyFont="1" applyFill="1"/>
    <xf numFmtId="0" fontId="6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12" fillId="2" borderId="0" xfId="0" applyFont="1" applyFill="1"/>
    <xf numFmtId="0" fontId="12" fillId="0" borderId="0" xfId="0" applyFont="1"/>
    <xf numFmtId="0" fontId="3" fillId="0" borderId="0" xfId="0" applyFo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42862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19147B53-489F-43FF-98FF-230576025E6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36195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42862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E6A16434-0A5E-4037-824B-10E3FDB2BD9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52437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42862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3BF4B2BA-337B-4A9B-98E2-DE49489FCA3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819650"/>
          <a:ext cx="309562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42862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91A79F3D-EA4F-496B-BA67-C557C0C807D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114925"/>
          <a:ext cx="309562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42862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2D85B381-F596-45BF-B2C7-17E9D0A903B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41020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1BE36208-11CC-46D4-A839-27F520D39CB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EC36BFD9-22D4-416B-9D05-B7B6B7005AF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7E0A1E65-9278-4730-BBA6-B407BCA112D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64B6F97B-B237-4B51-819F-EC82C452A9A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8F72AE15-8D30-45C9-9AE6-FE09D7218DA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EE64A032-D5E8-4757-9546-2C0E089A60C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159AF8E5-54E6-43AF-8FD8-759B24F30C7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76A8A1B0-3B51-4D53-A8DB-CAC08892D34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EDA26B10-5BBE-4E7D-BF7C-00B52CB36A7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3C19E44D-66AC-4399-A8A2-298941D66B3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CEC1DE98-D005-4A9B-ADB2-46A92045A23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A9D52F35-2420-4E09-8D25-4684EFCCE91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05B49765-4651-49E5-B1BA-DD5AD563892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5A5FD542-FF3E-490A-BF65-D978E773A29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A5C10286-166E-4168-8986-83481C0B49C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E94D7451-A9BD-4576-9558-FE04BD27B9B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413D5949-0906-4D10-B50C-D320BED549C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66F2FC3D-0644-482A-8E52-5E7F34F823C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27109033-229C-4C32-8600-C92D538D537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C473EC43-BAC8-46B9-80AE-A7B8CA499E4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9C0F4584-4C2B-40EE-893B-196BB0239A3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357DDD24-62DC-4CDD-8384-BD9E4C5CDB7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31D53568-0DE3-4C60-8991-0686E8CDEA0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DAE0EFAA-7F94-4F78-BFFD-A639C6140C6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C0E302C2-764B-43D0-A0C6-6E49B9D9879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E1E6C0E4-CDF6-4259-B364-72991499772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E38CB0BC-0DCA-487F-8508-A5F931E082C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D315E4E5-13E2-4308-A91B-38AC2021944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EE5B83F5-3FDE-4785-8AC8-DD63CC074B9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1E7A5C6A-856C-4840-8442-2D7E6A00315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107C64C9-7B61-41DF-AEA7-A0A6EAE00EE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07D01E85-F3B7-4D49-85D5-91BBC0A818A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F90CE31F-C12F-4ACC-B079-6DD97CE3828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40481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5CDDD9F4-89E8-49DB-B1DD-E29D6E94A76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7181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46225A15-C027-4B11-8320-BE9B555B3EE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87E8C276-1C9A-4DE6-B357-9DEF81D0674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3124B11C-4CE1-46C0-AA09-04C7C034ADB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244A8752-EFC7-4692-853E-369340A2D3F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E4CD5FFF-CCB8-4A17-97A2-F9DF1208BC4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0A1C519D-BC63-4664-8303-D1969AF82D2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28E40CCA-075F-4BC2-9050-D3C994D5486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EA959E44-3992-464D-92C3-7071F703D67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368AD1DD-398C-4377-9D05-FA8B62E2108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2A8AA55B-0DF6-49AE-84F4-A3128AAC559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B4F34DB2-D9A1-4D7A-95EB-4DF9C18D9F5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DB5498B1-7C8F-4E3B-A14F-A01ADF6F5D0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336316C6-C8E8-4042-8F7E-284FFEA1C89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B91392B6-9604-4D0A-B6F0-E23B02ABBC5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4AC261BB-03B6-4A98-B62F-315578D7DA7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98E308DE-4E1F-4BD0-8E69-C3B2E3F8BC2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82A3AD21-9BD2-4531-B073-3AB324C6B02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6B2B0113-FD5F-44FA-97E6-CBC8342456F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E0B3BF7C-CA3E-4596-929A-2D15A885BB7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E40CF4FE-CE0B-4457-A5E9-944AE4B850F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14FB751C-A613-4274-AFB2-BEAC37CBF14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F731698B-56FC-4E33-89A4-B196A0E6F0C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6C78E77B-8AF3-43E4-993A-9F2BF16DE42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EEA07DCE-8782-45AD-9BE7-A78C35774C6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2527B01D-CFA5-4187-9864-4B8B942349F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E80C5865-35D9-489D-93F1-F31DF3911A5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B6A7A3EE-3428-4EFA-AEF9-C324A94BAE9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12C2620A-64DE-4786-8216-5FA7EE03B03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F274779B-648E-436E-987E-D1F0AE61E65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4F71BFE9-DC81-4FFE-97CD-F1658B7BA03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86EAD3F4-4A5E-41D4-90F1-2630B631AE0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8DCD1426-FE26-4ED6-8592-487B24844DE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52CE8D1C-8D7B-4E8C-874A-9DBB6A0DDD8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F3D379E6-2549-40AF-90E1-3406765A084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F27BB667-09B6-4AAE-AC5A-141416591C6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713DC5D8-8A6E-4535-92BB-EA4F94A0521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8CC5B746-24B8-42BB-8782-D81D062794B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B657D529-1BEC-41FD-9AFF-3CE24B0D9FE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56FAE18C-EE4B-4461-8F4D-B4723FF02A0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1D6E74D0-7EE8-4DE9-B859-49EEEF75E19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364A7708-354D-4644-BA09-451081A8FCD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393832DC-F17B-40B3-AB8A-6E27A4E725E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D9045335-4F91-4B6C-8B5C-B48398797F9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CD3819B1-7B0C-423B-AD63-350DA41CF8D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BB7EB116-C8B8-4730-AF18-4445FA5C295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5E899154-5C23-4F41-97DE-954EB82D254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F7931010-F560-4A71-B459-FB025AA1085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B7A39C9-0078-4B6B-A890-05DB0E5368A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C6741015-E683-437E-8ABE-89CFE3ECEF3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C75F7F22-CC74-4417-924D-C1F9EF3BF9D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558FB698-110D-42AA-ABD1-8F7C4CCB519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86DD8127-E6E3-4E76-9DFD-666BC44559B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9571E303-5DAF-4A3D-A6EF-4BB9CB6EB17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2390F638-D70F-4C17-AA3E-EC1B1D83FBA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E2A29FBB-1534-4D6C-805E-9DC5393C6CD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2E4FC9D4-AFB4-471C-A251-4ED1381E9C2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D5C278F3-83AC-4927-9E5C-691577FAFF1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BD0CE2B1-243A-400C-9717-50D071A6E03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61998C6A-10CD-40EC-8927-439CA7E7A9F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AAE91027-AD22-47F0-937B-2E0FBBAC12A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225F7A6C-7224-439F-B8F0-F5D46028583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88DF1CF2-9CA2-45E4-BB11-3ECB9ECD3DA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8E9DBA73-D315-4EF6-9CD3-7B1B0E0997B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96333262-84D7-41C6-B761-ACB30DEDB45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42F1CC94-494A-4A4C-BCB0-0BA07EDC214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180BA99A-EAB5-4FC7-B41A-E486C5D35FE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1623F1D5-0C96-4FEF-B565-1B54D33335A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776B65E4-AAE2-4BD1-AD8F-3DD35B8DF7A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B9BD7D42-4DB4-4B10-9F6C-2A39A1ADFE6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5BE876C0-3757-4F98-93CC-ED9790F736D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C7CACB52-7643-4765-B720-653B2DA50BC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C6765B52-0920-403E-9C2F-4255CED216A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883D7BAA-02A1-4783-B698-2F8D549A86A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87742EC7-8797-4FEB-9421-978D0512681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06B6D37C-B920-4D33-AA32-1A2B33D0F64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81048F6A-B1A3-4691-835E-A9CC426EC8C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6095EAEF-BABA-4FCF-89CD-BF4D18B0326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6BEFEEC1-8F63-40E7-A1E4-F45E7E3BFA7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8212BCCF-36FB-4BD0-AE3B-8C8A036AA2D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619667E0-307C-4119-926D-C58E87CCEEC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CB3F3235-3519-4562-A744-BE85D061D20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8C0E502D-3A71-40E9-8FC6-4C01A7FC0A5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AF041A07-DDE1-48E5-B409-576A93D98CA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E195D3C7-9A1E-416E-83ED-05F60B4D4F5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FB23E5A0-3D0B-48DF-AA30-C6F06D103DA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D4BA64AD-9693-45E8-A79D-16D224DCDFC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54B1D7B6-F56F-4399-A3B0-29EBF68718B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046C655A-58F1-4D92-B208-CCADD0259E7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1DA373D2-C8FA-4E0E-8CD2-373B35B9ED7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D55C44DB-8DED-4035-BE20-279689FF7EC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6BD9CFEF-CD51-467D-AA4D-BFF3BFEE479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187A5482-2751-46F8-A109-559F7443207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94C04D67-D7CB-4C27-8661-E48A11513B5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5F756A28-7181-4A9D-BE16-D73A4CA0260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99A7373A-40B1-4FC6-AF85-FDA71DC4566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9B8FDEE8-D2A4-4C77-8433-CDDC036DA8E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C6FDCBD6-80D7-4B64-95DC-9C0EEA683D5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083D5FE1-08BA-4145-AD77-18D56C1B95C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D5BCEF1C-A48F-4AE8-9679-A936C1B85B8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2F36E2A4-687E-4F9C-BACF-1525D756FEF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4BD5E46C-0F0C-4BB3-B3C0-FAAAB48125C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25594061-D354-4DDB-A43D-FD28DCEF5C8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BB5B9605-0C21-4601-B63C-9EAC8EAA7F3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1D0BB58F-B6CD-413B-B161-238DB242108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8BBBAE55-B62A-46F5-856B-57BF3A096FA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F0B7991C-74C8-4514-9241-D768C445D9E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3724D0E3-526D-482A-ACD2-43D31091C55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55F4E92C-4885-46A5-9F6C-8930972C1AE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B496DBF0-F10D-425C-9E0D-1484EA6B7DD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D06D9DA0-7854-4837-B6CD-E025DECD997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5B066C16-90B1-4488-8BA3-11AE0E4DED1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9D9B2DEF-2255-486F-864A-202221BE895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5A0E8277-0C4C-479F-BEA6-D78A327767B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3DEEBEEB-6182-4172-9371-2A2CF61E505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93F1B099-FE39-4473-8B46-DE651EC26B2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71A579AD-D124-4DD0-8A83-5387819785E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F6A64945-A69A-4F31-BD09-A9A7F4B3A18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952338F2-648E-45EF-A17C-FC5E324EE0D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5A69D66B-24A7-4305-8FF3-F833A0FB567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25CB8D54-1056-4FDC-8D51-17E60875A52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AC05584F-7D6F-4115-853F-34EB31C115E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52E90373-2CD1-40FA-900E-2413E427813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28DD068E-345D-4793-90CE-25922DD7E2C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5F76E106-5BB1-499E-AE83-EB2CAA4B062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93D7D19E-D58E-476B-B382-726763723DD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29F169E5-6EFB-49D0-9226-24F95ED594E9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94696AE0-7EEC-44BC-9D63-01649F72B70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17B4F01A-C9B7-4E54-8D79-2528E0C1B71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579DA2EC-810D-435E-B10D-9B2DD4498D9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8B1FBC87-586A-42B1-91BB-8C2ACAE8EA4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D495EA61-CDF6-47D9-88F1-1950484A257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83C6851C-C6D7-4A8F-B5A5-5B08B368BD3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D8CCC83A-4997-4630-992C-E279A7DE7164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68CA4A2C-96A7-4327-8A51-C0D81DFCE9ED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15C6928D-E2ED-42BA-B6F2-4B96C17A918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F1638E91-032E-4590-80BD-BE11E0DF944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7BA212B7-8F37-4C71-90E1-730BD684B868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6E91680-8CFE-4651-BC68-5F6839B965E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09E32599-AA94-4882-82E6-6FA855CF0D1A}"/>
            </a:ext>
          </a:extLst>
        </xdr:cNvPr>
        <xdr:cNvSpPr>
          <a:spLocks noChangeAspect="1" noChangeArrowheads="1"/>
        </xdr:cNvSpPr>
      </xdr:nvSpPr>
      <xdr:spPr bwMode="auto">
        <a:xfrm>
          <a:off x="42481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61CEF174-AD73-47CF-9A6C-7D62C279C23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EEB17769-5656-4864-A850-1FD4F7B785C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5B5EE7D6-C232-472B-A975-6F10F2D22C7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CB094B64-F20C-4C13-9A58-B05FE1FC55E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62DF7124-0EAC-4258-B24F-AA75D8496B6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17447211-A89E-4BB6-BCE1-3D593D49303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5A954E44-443B-4D7B-9AA0-3B06C12A125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6717EF0D-664F-441E-A832-C5B2490CA99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7076787E-A8C4-47CD-9A35-036C685AF0CF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A8EEBB31-B7F6-4941-8F5C-A113C4389143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E5D8BDAE-3306-4E4E-B60B-5F037DA082FC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805D1154-75C8-41DD-8849-3939EBAC098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EE971670-F626-4A7E-B2DE-9E034BB4BB5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4A0A4BD1-DB03-46D0-9870-63694F1F337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91C4373E-7257-4164-9F5B-BAE30173FD2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6EB7C469-6FE8-4DA2-88BD-9D2718D26A1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AC266A00-DBB8-405A-9629-5310C5A17D2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557205EB-5A1A-47FF-8324-1764E9D4574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B4FB3F3C-7B15-4E01-85AC-3F662FD60E82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6E091D21-A5C3-4432-B6A0-33440E3FF41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71D356CB-77F4-455A-BF63-448198B7DDB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D736E01D-1369-4975-A5AE-26D668CAFDD1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E28929CC-DD5F-4A94-B3ED-575035CEDD06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635406C8-2346-43FB-9B6F-8181CAFE134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DCCDB72C-BE84-4D89-845C-B3007BDE8F9E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C955B32D-7410-4236-BF1E-ECAE5D8F8BCA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FC10B9E1-238F-456F-9763-80F3A976C12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28E7F135-5681-445B-98EF-0361D2C8D6B5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C833DD1E-9374-460F-A662-1C96BC65268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CD3462AA-0089-4CD1-9EBD-BA82EC7D7C97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7B4A59A1-B66C-4640-B339-0A0B755071DB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4FF0F174-B52C-445D-8FD1-A361E58F1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deleon/Desktop/EF%20BN%20FCO/Estados%20Financieros%20BN/Informe%20Financiero%202023/1%20ESTADOS%20FINANCIEROS%202023%20COMPARATIVOS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G-ENE 23 "/>
      <sheetName val="BG-FEB 23  "/>
      <sheetName val="COMPARATIVO"/>
      <sheetName val="ANEXOS DE INGRESOS"/>
    </sheetNames>
    <sheetDataSet>
      <sheetData sheetId="0"/>
      <sheetData sheetId="1"/>
      <sheetData sheetId="2"/>
      <sheetData sheetId="3">
        <row r="18">
          <cell r="C18">
            <v>89565540.270000011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C6E9E-3673-450F-842E-A05539E684A9}">
  <dimension ref="A4:Y82"/>
  <sheetViews>
    <sheetView tabSelected="1" zoomScale="80" zoomScaleNormal="80" workbookViewId="0">
      <selection activeCell="I19" sqref="I19"/>
    </sheetView>
  </sheetViews>
  <sheetFormatPr baseColWidth="10" defaultColWidth="11.42578125" defaultRowHeight="15.75" x14ac:dyDescent="0.25"/>
  <cols>
    <col min="1" max="1" width="19.7109375" style="2" customWidth="1"/>
    <col min="2" max="2" width="38.85546875" style="2" customWidth="1"/>
    <col min="3" max="3" width="4" style="2" customWidth="1"/>
    <col min="4" max="4" width="36.140625" style="2" customWidth="1"/>
    <col min="5" max="5" width="37" style="2" customWidth="1"/>
    <col min="6" max="6" width="30.140625" style="2" bestFit="1" customWidth="1"/>
    <col min="7" max="7" width="20.28515625" style="1" customWidth="1"/>
    <col min="8" max="8" width="17.140625" style="2" bestFit="1" customWidth="1"/>
    <col min="9" max="9" width="25.28515625" style="1" bestFit="1" customWidth="1"/>
    <col min="10" max="10" width="17" style="2" customWidth="1"/>
    <col min="11" max="11" width="11.42578125" style="2"/>
    <col min="12" max="12" width="16.85546875" style="2" bestFit="1" customWidth="1"/>
    <col min="13" max="13" width="14.42578125" style="2" customWidth="1"/>
    <col min="14" max="14" width="13" style="2" bestFit="1" customWidth="1"/>
    <col min="15" max="15" width="14.140625" style="2" bestFit="1" customWidth="1"/>
    <col min="16" max="25" width="11.42578125" style="2"/>
    <col min="26" max="16384" width="11.42578125" style="49"/>
  </cols>
  <sheetData>
    <row r="4" spans="1:10" ht="25.5" x14ac:dyDescent="0.35">
      <c r="A4" s="50" t="s">
        <v>0</v>
      </c>
      <c r="B4" s="50"/>
      <c r="C4" s="50"/>
      <c r="D4" s="50"/>
      <c r="E4" s="50"/>
      <c r="F4" s="50"/>
    </row>
    <row r="5" spans="1:10" ht="20.25" x14ac:dyDescent="0.3">
      <c r="A5" s="51" t="s">
        <v>1</v>
      </c>
      <c r="B5" s="51"/>
      <c r="C5" s="51"/>
      <c r="D5" s="51"/>
      <c r="E5" s="51"/>
      <c r="F5" s="51"/>
    </row>
    <row r="6" spans="1:10" ht="20.25" x14ac:dyDescent="0.3">
      <c r="A6" s="51" t="s">
        <v>2</v>
      </c>
      <c r="B6" s="51"/>
      <c r="C6" s="51"/>
      <c r="D6" s="51"/>
      <c r="E6" s="51"/>
      <c r="F6" s="51"/>
    </row>
    <row r="7" spans="1:10" ht="20.25" x14ac:dyDescent="0.3">
      <c r="A7" s="51" t="s">
        <v>3</v>
      </c>
      <c r="B7" s="51"/>
      <c r="C7" s="51"/>
      <c r="D7" s="51"/>
      <c r="E7" s="51"/>
      <c r="F7" s="51"/>
    </row>
    <row r="8" spans="1:10" ht="23.25" x14ac:dyDescent="0.35">
      <c r="A8" s="3"/>
      <c r="B8" s="3"/>
      <c r="C8" s="3"/>
      <c r="D8" s="4"/>
      <c r="E8" s="3"/>
      <c r="F8" s="3"/>
    </row>
    <row r="9" spans="1:10" ht="23.25" x14ac:dyDescent="0.35">
      <c r="A9" s="3"/>
      <c r="B9" s="3"/>
      <c r="C9" s="3"/>
      <c r="D9" s="4"/>
      <c r="E9" s="5">
        <v>44985</v>
      </c>
      <c r="F9" s="3"/>
    </row>
    <row r="10" spans="1:10" ht="23.25" x14ac:dyDescent="0.35">
      <c r="A10" s="3"/>
      <c r="B10" s="6" t="s">
        <v>4</v>
      </c>
      <c r="C10" s="6"/>
      <c r="D10" s="3"/>
      <c r="E10" s="3"/>
      <c r="F10" s="3"/>
    </row>
    <row r="11" spans="1:10" ht="12" customHeight="1" x14ac:dyDescent="0.35">
      <c r="A11" s="3"/>
      <c r="B11" s="6"/>
      <c r="C11" s="6"/>
      <c r="D11" s="3"/>
      <c r="E11" s="3"/>
      <c r="F11" s="3"/>
    </row>
    <row r="12" spans="1:10" ht="23.25" x14ac:dyDescent="0.35">
      <c r="A12" s="3"/>
      <c r="B12" s="6" t="s">
        <v>5</v>
      </c>
      <c r="C12" s="6"/>
      <c r="D12" s="3"/>
      <c r="E12" s="7"/>
      <c r="F12" s="3"/>
    </row>
    <row r="13" spans="1:10" ht="23.25" x14ac:dyDescent="0.35">
      <c r="A13" s="3"/>
      <c r="B13" s="3" t="s">
        <v>6</v>
      </c>
      <c r="C13" s="6" t="s">
        <v>7</v>
      </c>
      <c r="D13" s="3"/>
      <c r="E13" s="8">
        <f>+'[1]ANEXOS DE INGRESOS'!C18</f>
        <v>89565540.270000011</v>
      </c>
      <c r="F13" s="9"/>
    </row>
    <row r="14" spans="1:10" ht="18.75" hidden="1" customHeight="1" x14ac:dyDescent="0.35">
      <c r="A14" s="3"/>
      <c r="B14" s="3" t="s">
        <v>8</v>
      </c>
      <c r="C14" s="6" t="s">
        <v>9</v>
      </c>
      <c r="D14" s="3"/>
      <c r="E14" s="8"/>
      <c r="F14" s="9"/>
    </row>
    <row r="15" spans="1:10" ht="23.25" x14ac:dyDescent="0.35">
      <c r="A15" s="3"/>
      <c r="B15" s="3" t="s">
        <v>10</v>
      </c>
      <c r="C15" s="6" t="s">
        <v>11</v>
      </c>
      <c r="D15" s="3"/>
      <c r="E15" s="8">
        <v>20931110.469999999</v>
      </c>
      <c r="F15" s="9"/>
    </row>
    <row r="16" spans="1:10" ht="23.25" x14ac:dyDescent="0.35">
      <c r="A16" s="3"/>
      <c r="B16" s="3" t="s">
        <v>12</v>
      </c>
      <c r="C16" s="3"/>
      <c r="D16" s="3"/>
      <c r="E16" s="8">
        <v>1812242.47</v>
      </c>
      <c r="F16" s="10"/>
      <c r="J16" s="11"/>
    </row>
    <row r="17" spans="1:14" ht="24" thickBot="1" x14ac:dyDescent="0.4">
      <c r="A17" s="3"/>
      <c r="B17" s="6" t="s">
        <v>13</v>
      </c>
      <c r="C17" s="3"/>
      <c r="D17" s="3"/>
      <c r="E17" s="12">
        <f>+E13+E15+E16</f>
        <v>112308893.21000001</v>
      </c>
      <c r="F17" s="9"/>
      <c r="J17" s="11"/>
      <c r="N17" s="11"/>
    </row>
    <row r="18" spans="1:14" ht="24" thickTop="1" x14ac:dyDescent="0.35">
      <c r="A18" s="3"/>
      <c r="B18" s="3"/>
      <c r="C18" s="3"/>
      <c r="D18" s="3"/>
      <c r="E18" s="8"/>
      <c r="F18" s="13"/>
      <c r="J18" s="11"/>
      <c r="N18" s="11"/>
    </row>
    <row r="19" spans="1:14" ht="23.25" x14ac:dyDescent="0.35">
      <c r="A19" s="3"/>
      <c r="B19" s="6" t="s">
        <v>14</v>
      </c>
      <c r="C19" s="6"/>
      <c r="D19" s="3"/>
      <c r="E19" s="8"/>
      <c r="F19" s="13"/>
      <c r="I19" s="14"/>
      <c r="J19" s="11"/>
      <c r="N19" s="11"/>
    </row>
    <row r="20" spans="1:14" ht="23.25" x14ac:dyDescent="0.35">
      <c r="A20" s="3"/>
      <c r="B20" s="3" t="s">
        <v>15</v>
      </c>
      <c r="C20" s="6" t="s">
        <v>16</v>
      </c>
      <c r="D20" s="3"/>
      <c r="E20" s="8">
        <v>909480193.17999995</v>
      </c>
      <c r="F20" s="15"/>
      <c r="I20" s="15"/>
      <c r="J20" s="11"/>
      <c r="N20" s="11"/>
    </row>
    <row r="21" spans="1:14" ht="23.25" x14ac:dyDescent="0.35">
      <c r="A21" s="3"/>
      <c r="B21" s="3" t="s">
        <v>17</v>
      </c>
      <c r="C21" s="6" t="s">
        <v>18</v>
      </c>
      <c r="D21" s="3"/>
      <c r="E21" s="8">
        <v>163663847.5</v>
      </c>
      <c r="F21" s="16"/>
      <c r="I21" s="10"/>
      <c r="J21" s="11"/>
      <c r="N21" s="11"/>
    </row>
    <row r="22" spans="1:14" ht="23.25" x14ac:dyDescent="0.35">
      <c r="A22" s="3"/>
      <c r="B22" s="3" t="s">
        <v>19</v>
      </c>
      <c r="C22" s="6" t="s">
        <v>20</v>
      </c>
      <c r="D22" s="3"/>
      <c r="E22" s="8">
        <v>-117268708.23999999</v>
      </c>
      <c r="F22" s="16"/>
      <c r="I22" s="10"/>
      <c r="J22" s="11"/>
      <c r="L22" s="11"/>
      <c r="N22" s="11"/>
    </row>
    <row r="23" spans="1:14" ht="18.75" hidden="1" customHeight="1" x14ac:dyDescent="0.35">
      <c r="A23" s="3"/>
      <c r="B23" s="3" t="s">
        <v>21</v>
      </c>
      <c r="C23" s="6" t="s">
        <v>22</v>
      </c>
      <c r="D23" s="3"/>
      <c r="E23" s="8"/>
      <c r="F23" s="17"/>
      <c r="J23" s="11"/>
      <c r="L23" s="11"/>
      <c r="N23" s="11"/>
    </row>
    <row r="24" spans="1:14" ht="18.75" hidden="1" customHeight="1" x14ac:dyDescent="0.35">
      <c r="A24" s="3"/>
      <c r="B24" s="3" t="s">
        <v>23</v>
      </c>
      <c r="C24" s="6" t="s">
        <v>24</v>
      </c>
      <c r="D24" s="3"/>
      <c r="E24" s="8"/>
      <c r="F24" s="17"/>
      <c r="J24" s="11"/>
      <c r="L24" s="11"/>
      <c r="N24" s="11"/>
    </row>
    <row r="25" spans="1:14" ht="23.25" x14ac:dyDescent="0.35">
      <c r="A25" s="3"/>
      <c r="B25" s="3" t="s">
        <v>25</v>
      </c>
      <c r="C25" s="6" t="s">
        <v>26</v>
      </c>
      <c r="D25" s="3"/>
      <c r="E25" s="18">
        <v>0</v>
      </c>
      <c r="F25" s="8"/>
      <c r="H25" s="1"/>
      <c r="J25" s="11"/>
      <c r="L25" s="11"/>
      <c r="N25" s="11"/>
    </row>
    <row r="26" spans="1:14" ht="18.75" hidden="1" customHeight="1" thickTop="1" x14ac:dyDescent="0.35">
      <c r="A26" s="3"/>
      <c r="B26" s="3" t="s">
        <v>27</v>
      </c>
      <c r="C26" s="3"/>
      <c r="D26" s="3"/>
      <c r="E26" s="8"/>
      <c r="F26" s="17"/>
      <c r="J26" s="11"/>
      <c r="L26" s="11"/>
      <c r="N26" s="11"/>
    </row>
    <row r="27" spans="1:14" ht="24" thickBot="1" x14ac:dyDescent="0.4">
      <c r="A27" s="3"/>
      <c r="B27" s="6" t="s">
        <v>28</v>
      </c>
      <c r="C27" s="3"/>
      <c r="D27" s="3"/>
      <c r="E27" s="12">
        <f>+E20+E21+E22+E25</f>
        <v>955875332.43999994</v>
      </c>
      <c r="F27" s="19"/>
      <c r="J27" s="11"/>
      <c r="L27" s="11"/>
      <c r="N27" s="11"/>
    </row>
    <row r="28" spans="1:14" ht="11.25" customHeight="1" thickTop="1" x14ac:dyDescent="0.35">
      <c r="A28" s="3"/>
      <c r="B28" s="6"/>
      <c r="C28" s="3"/>
      <c r="D28" s="3"/>
      <c r="E28" s="20"/>
      <c r="F28" s="21"/>
      <c r="J28" s="11"/>
      <c r="N28" s="11"/>
    </row>
    <row r="29" spans="1:14" ht="24" thickBot="1" x14ac:dyDescent="0.4">
      <c r="A29" s="3"/>
      <c r="B29" s="6" t="s">
        <v>29</v>
      </c>
      <c r="C29" s="3"/>
      <c r="D29" s="3"/>
      <c r="E29" s="12">
        <f>+E17+E27</f>
        <v>1068184225.65</v>
      </c>
      <c r="F29" s="22"/>
      <c r="J29" s="11"/>
      <c r="N29" s="11"/>
    </row>
    <row r="30" spans="1:14" ht="14.25" customHeight="1" thickTop="1" x14ac:dyDescent="0.35">
      <c r="A30" s="3"/>
      <c r="B30" s="3"/>
      <c r="C30" s="3"/>
      <c r="D30" s="3"/>
      <c r="E30" s="8"/>
      <c r="F30" s="21"/>
      <c r="J30" s="11"/>
      <c r="N30" s="11"/>
    </row>
    <row r="31" spans="1:14" ht="23.25" x14ac:dyDescent="0.35">
      <c r="A31" s="3"/>
      <c r="B31" s="6" t="s">
        <v>30</v>
      </c>
      <c r="C31" s="3"/>
      <c r="D31" s="3"/>
      <c r="E31" s="8"/>
      <c r="F31" s="21"/>
      <c r="J31" s="11"/>
      <c r="N31" s="11"/>
    </row>
    <row r="32" spans="1:14" ht="23.25" customHeight="1" x14ac:dyDescent="0.35">
      <c r="A32" s="3"/>
      <c r="B32" s="6"/>
      <c r="C32" s="3"/>
      <c r="D32" s="3"/>
      <c r="E32" s="8"/>
      <c r="F32" s="21"/>
      <c r="J32" s="11"/>
      <c r="N32" s="11"/>
    </row>
    <row r="33" spans="1:17" ht="23.25" x14ac:dyDescent="0.35">
      <c r="A33" s="3"/>
      <c r="B33" s="6" t="s">
        <v>31</v>
      </c>
      <c r="C33" s="6"/>
      <c r="D33" s="3"/>
      <c r="E33" s="8"/>
      <c r="F33" s="21"/>
      <c r="N33" s="11"/>
    </row>
    <row r="34" spans="1:17" ht="23.25" x14ac:dyDescent="0.35">
      <c r="A34" s="3"/>
      <c r="B34" s="6" t="s">
        <v>32</v>
      </c>
      <c r="C34" s="6" t="s">
        <v>33</v>
      </c>
      <c r="D34" s="3"/>
      <c r="E34" s="8"/>
      <c r="F34" s="21"/>
      <c r="J34" s="11"/>
      <c r="N34" s="11"/>
    </row>
    <row r="35" spans="1:17" ht="23.25" x14ac:dyDescent="0.35">
      <c r="A35" s="3"/>
      <c r="B35" s="3" t="s">
        <v>34</v>
      </c>
      <c r="C35" s="6"/>
      <c r="D35" s="3"/>
      <c r="E35" s="8">
        <v>13706110.539999999</v>
      </c>
      <c r="F35" s="13"/>
      <c r="H35" s="23"/>
    </row>
    <row r="36" spans="1:17" ht="23.25" x14ac:dyDescent="0.35">
      <c r="A36" s="3"/>
      <c r="B36" s="3" t="s">
        <v>35</v>
      </c>
      <c r="C36" s="6" t="s">
        <v>33</v>
      </c>
      <c r="D36" s="3"/>
      <c r="E36" s="8">
        <f>114000+160884.81</f>
        <v>274884.81</v>
      </c>
      <c r="F36" s="13"/>
      <c r="N36" s="11"/>
      <c r="Q36" s="11"/>
    </row>
    <row r="37" spans="1:17" ht="18.75" hidden="1" customHeight="1" x14ac:dyDescent="0.35">
      <c r="A37" s="3"/>
      <c r="B37" s="3" t="s">
        <v>36</v>
      </c>
      <c r="C37" s="6"/>
      <c r="D37" s="3"/>
      <c r="E37" s="8"/>
      <c r="F37" s="21"/>
    </row>
    <row r="38" spans="1:17" ht="18.75" hidden="1" customHeight="1" x14ac:dyDescent="0.35">
      <c r="A38" s="3"/>
      <c r="B38" s="3" t="s">
        <v>37</v>
      </c>
      <c r="C38" s="6"/>
      <c r="D38" s="3"/>
      <c r="E38" s="8"/>
      <c r="F38" s="21"/>
      <c r="J38" s="11"/>
      <c r="O38" s="11"/>
    </row>
    <row r="39" spans="1:17" ht="18.75" hidden="1" customHeight="1" x14ac:dyDescent="0.35">
      <c r="A39" s="3"/>
      <c r="B39" s="3" t="s">
        <v>38</v>
      </c>
      <c r="C39" s="6"/>
      <c r="D39" s="3"/>
      <c r="E39" s="8"/>
      <c r="F39" s="21"/>
      <c r="J39" s="11"/>
      <c r="O39" s="11"/>
    </row>
    <row r="40" spans="1:17" ht="18.75" hidden="1" customHeight="1" x14ac:dyDescent="0.35">
      <c r="A40" s="3"/>
      <c r="B40" s="3" t="s">
        <v>39</v>
      </c>
      <c r="C40" s="6"/>
      <c r="D40" s="3"/>
      <c r="E40" s="8"/>
      <c r="F40" s="21"/>
      <c r="J40" s="11"/>
      <c r="O40" s="11"/>
    </row>
    <row r="41" spans="1:17" ht="18.75" hidden="1" customHeight="1" x14ac:dyDescent="0.35">
      <c r="A41" s="3"/>
      <c r="B41" s="3" t="s">
        <v>40</v>
      </c>
      <c r="C41" s="6"/>
      <c r="D41" s="3"/>
      <c r="E41" s="24"/>
      <c r="F41" s="21"/>
      <c r="J41" s="11"/>
      <c r="O41" s="11"/>
    </row>
    <row r="42" spans="1:17" ht="18.75" customHeight="1" x14ac:dyDescent="0.35">
      <c r="A42" s="3"/>
      <c r="B42" s="3" t="s">
        <v>41</v>
      </c>
      <c r="C42" s="6"/>
      <c r="D42" s="3"/>
      <c r="E42" s="24">
        <v>475870.33</v>
      </c>
      <c r="F42" s="25"/>
      <c r="J42" s="11"/>
      <c r="O42" s="11"/>
    </row>
    <row r="43" spans="1:17" ht="21.75" customHeight="1" x14ac:dyDescent="0.35">
      <c r="A43" s="3"/>
      <c r="B43" s="3" t="s">
        <v>42</v>
      </c>
      <c r="C43" s="6"/>
      <c r="D43" s="3"/>
      <c r="E43" s="24">
        <v>1899636</v>
      </c>
      <c r="F43" s="25"/>
      <c r="H43" s="11"/>
      <c r="J43" s="11"/>
      <c r="O43" s="11"/>
    </row>
    <row r="44" spans="1:17" ht="23.25" x14ac:dyDescent="0.35">
      <c r="A44" s="3"/>
      <c r="B44" s="6" t="s">
        <v>43</v>
      </c>
      <c r="C44" s="6"/>
      <c r="D44" s="3"/>
      <c r="E44" s="26">
        <f>SUM(E35:E43)</f>
        <v>16356501.68</v>
      </c>
      <c r="F44" s="22"/>
      <c r="J44" s="11"/>
      <c r="O44" s="11"/>
    </row>
    <row r="45" spans="1:17" ht="23.25" x14ac:dyDescent="0.35">
      <c r="A45" s="3"/>
      <c r="B45" s="3"/>
      <c r="C45" s="6"/>
      <c r="D45" s="3"/>
      <c r="E45" s="8"/>
      <c r="F45" s="21"/>
      <c r="J45" s="11"/>
      <c r="O45" s="11"/>
    </row>
    <row r="46" spans="1:17" ht="23.25" x14ac:dyDescent="0.35">
      <c r="A46" s="3"/>
      <c r="B46" s="6" t="s">
        <v>44</v>
      </c>
      <c r="C46" s="6" t="s">
        <v>45</v>
      </c>
      <c r="D46" s="3"/>
      <c r="E46" s="8"/>
      <c r="F46" s="21"/>
      <c r="O46" s="11"/>
    </row>
    <row r="47" spans="1:17" ht="23.25" x14ac:dyDescent="0.35">
      <c r="A47" s="3"/>
      <c r="B47" s="27" t="s">
        <v>46</v>
      </c>
      <c r="C47" s="6"/>
      <c r="D47" s="3"/>
      <c r="E47" s="8"/>
      <c r="F47" s="25"/>
      <c r="H47" s="11"/>
      <c r="J47" s="11"/>
    </row>
    <row r="48" spans="1:17" ht="23.25" x14ac:dyDescent="0.35">
      <c r="A48" s="3"/>
      <c r="B48" s="3" t="s">
        <v>34</v>
      </c>
      <c r="C48" s="6"/>
      <c r="D48" s="3"/>
      <c r="E48" s="8">
        <v>1460578.72</v>
      </c>
      <c r="F48" s="28"/>
    </row>
    <row r="49" spans="1:12" s="2" customFormat="1" ht="18.75" hidden="1" customHeight="1" x14ac:dyDescent="0.35">
      <c r="A49" s="3"/>
      <c r="B49" s="3" t="s">
        <v>47</v>
      </c>
      <c r="C49" s="6"/>
      <c r="D49" s="3"/>
      <c r="E49" s="8"/>
      <c r="F49" s="29"/>
      <c r="G49" s="1"/>
      <c r="I49" s="1"/>
    </row>
    <row r="50" spans="1:12" s="2" customFormat="1" ht="18.75" customHeight="1" x14ac:dyDescent="0.35">
      <c r="A50" s="3"/>
      <c r="B50" s="3" t="s">
        <v>48</v>
      </c>
      <c r="C50" s="6"/>
      <c r="D50" s="3"/>
      <c r="E50" s="8">
        <v>25545000</v>
      </c>
      <c r="F50" s="28"/>
      <c r="G50" s="1"/>
      <c r="I50" s="1"/>
    </row>
    <row r="51" spans="1:12" s="2" customFormat="1" ht="23.25" x14ac:dyDescent="0.35">
      <c r="A51" s="3"/>
      <c r="B51" s="3" t="s">
        <v>36</v>
      </c>
      <c r="C51" s="6"/>
      <c r="D51" s="3"/>
      <c r="E51" s="30">
        <v>25034362.34</v>
      </c>
      <c r="F51" s="31"/>
      <c r="G51" s="1"/>
      <c r="H51" s="11"/>
      <c r="I51" s="1"/>
    </row>
    <row r="52" spans="1:12" s="2" customFormat="1" ht="23.25" customHeight="1" x14ac:dyDescent="0.35">
      <c r="A52" s="3"/>
      <c r="B52" s="27" t="s">
        <v>49</v>
      </c>
      <c r="C52" s="6"/>
      <c r="D52" s="3"/>
      <c r="E52" s="26">
        <f>+E48+E51+E50</f>
        <v>52039941.060000002</v>
      </c>
      <c r="F52" s="32"/>
      <c r="G52" s="1"/>
      <c r="H52" s="11"/>
      <c r="I52" s="1"/>
    </row>
    <row r="53" spans="1:12" s="2" customFormat="1" ht="23.25" hidden="1" x14ac:dyDescent="0.35">
      <c r="A53" s="3"/>
      <c r="B53" s="33"/>
      <c r="C53" s="6"/>
      <c r="D53" s="3"/>
      <c r="E53" s="8"/>
      <c r="F53" s="29"/>
      <c r="G53" s="1"/>
      <c r="I53" s="1"/>
    </row>
    <row r="54" spans="1:12" s="2" customFormat="1" ht="18.75" hidden="1" customHeight="1" thickBot="1" x14ac:dyDescent="0.4">
      <c r="A54" s="3"/>
      <c r="B54" s="3" t="s">
        <v>50</v>
      </c>
      <c r="C54" s="6" t="s">
        <v>51</v>
      </c>
      <c r="D54" s="3"/>
      <c r="E54" s="8">
        <v>0</v>
      </c>
      <c r="F54" s="29"/>
      <c r="G54" s="1"/>
      <c r="I54" s="1"/>
    </row>
    <row r="55" spans="1:12" s="2" customFormat="1" ht="18.75" hidden="1" customHeight="1" x14ac:dyDescent="0.35">
      <c r="A55" s="3"/>
      <c r="B55" s="3" t="s">
        <v>52</v>
      </c>
      <c r="C55" s="6" t="s">
        <v>53</v>
      </c>
      <c r="D55" s="3"/>
      <c r="E55" s="8">
        <v>0</v>
      </c>
      <c r="F55" s="29"/>
      <c r="G55" s="1"/>
      <c r="I55" s="1"/>
    </row>
    <row r="56" spans="1:12" s="2" customFormat="1" ht="18.75" hidden="1" customHeight="1" x14ac:dyDescent="0.35">
      <c r="A56" s="3"/>
      <c r="B56" s="3" t="s">
        <v>54</v>
      </c>
      <c r="C56" s="6" t="s">
        <v>55</v>
      </c>
      <c r="D56" s="3"/>
      <c r="E56" s="8">
        <v>0</v>
      </c>
      <c r="F56" s="29"/>
      <c r="G56" s="1"/>
      <c r="I56" s="1"/>
    </row>
    <row r="57" spans="1:12" s="2" customFormat="1" ht="18.75" hidden="1" customHeight="1" x14ac:dyDescent="0.35">
      <c r="A57" s="3"/>
      <c r="B57" s="3" t="s">
        <v>56</v>
      </c>
      <c r="C57" s="3"/>
      <c r="D57" s="3"/>
      <c r="E57" s="8">
        <v>0</v>
      </c>
      <c r="F57" s="29"/>
      <c r="G57" s="1"/>
      <c r="I57" s="1"/>
    </row>
    <row r="58" spans="1:12" s="2" customFormat="1" ht="18.75" hidden="1" customHeight="1" x14ac:dyDescent="0.35">
      <c r="A58" s="3"/>
      <c r="B58" s="33"/>
      <c r="C58" s="3"/>
      <c r="D58" s="3"/>
      <c r="E58" s="26">
        <f>SUM(E54:E57)</f>
        <v>0</v>
      </c>
      <c r="F58" s="29"/>
      <c r="G58" s="1"/>
      <c r="I58" s="1"/>
    </row>
    <row r="59" spans="1:12" s="2" customFormat="1" ht="23.25" x14ac:dyDescent="0.35">
      <c r="A59" s="3"/>
      <c r="B59" s="3"/>
      <c r="C59" s="3"/>
      <c r="D59" s="3"/>
      <c r="E59" s="8"/>
      <c r="F59" s="28"/>
      <c r="G59" s="1"/>
      <c r="I59" s="1"/>
    </row>
    <row r="60" spans="1:12" s="2" customFormat="1" ht="24" thickBot="1" x14ac:dyDescent="0.4">
      <c r="A60" s="3"/>
      <c r="B60" s="6" t="s">
        <v>57</v>
      </c>
      <c r="C60" s="3"/>
      <c r="D60" s="3"/>
      <c r="E60" s="12">
        <f>+E44+E52</f>
        <v>68396442.74000001</v>
      </c>
      <c r="F60" s="32"/>
      <c r="G60" s="1"/>
      <c r="H60" s="11"/>
      <c r="I60" s="1"/>
    </row>
    <row r="61" spans="1:12" s="2" customFormat="1" ht="21.75" customHeight="1" thickTop="1" x14ac:dyDescent="0.35">
      <c r="A61" s="3"/>
      <c r="B61" s="3"/>
      <c r="C61" s="6"/>
      <c r="D61" s="3"/>
      <c r="E61" s="8"/>
      <c r="F61" s="25"/>
      <c r="G61" s="1"/>
      <c r="I61" s="1"/>
    </row>
    <row r="62" spans="1:12" s="2" customFormat="1" ht="23.25" x14ac:dyDescent="0.35">
      <c r="A62" s="3"/>
      <c r="B62" s="6" t="s">
        <v>58</v>
      </c>
      <c r="C62" s="3"/>
      <c r="D62" s="3"/>
      <c r="E62" s="8"/>
      <c r="F62" s="25"/>
      <c r="G62" s="1"/>
      <c r="I62" s="1"/>
    </row>
    <row r="63" spans="1:12" s="2" customFormat="1" ht="23.25" x14ac:dyDescent="0.35">
      <c r="A63" s="3"/>
      <c r="B63" s="6"/>
      <c r="C63" s="3"/>
      <c r="D63" s="3"/>
      <c r="E63" s="34"/>
      <c r="F63" s="21"/>
      <c r="G63" s="1"/>
      <c r="H63" s="35"/>
      <c r="I63" s="1"/>
    </row>
    <row r="64" spans="1:12" s="2" customFormat="1" ht="23.25" x14ac:dyDescent="0.35">
      <c r="A64" s="3"/>
      <c r="B64" s="3" t="s">
        <v>59</v>
      </c>
      <c r="C64" s="3"/>
      <c r="D64" s="3"/>
      <c r="E64" s="36">
        <f>+E29-E60</f>
        <v>999787782.90999997</v>
      </c>
      <c r="F64" s="37"/>
      <c r="G64" s="1"/>
      <c r="H64" s="11"/>
      <c r="I64" s="1"/>
      <c r="L64" s="1"/>
    </row>
    <row r="65" spans="1:12" s="2" customFormat="1" ht="18.75" hidden="1" customHeight="1" thickTop="1" x14ac:dyDescent="0.35">
      <c r="A65" s="3"/>
      <c r="B65" s="3" t="s">
        <v>60</v>
      </c>
      <c r="C65" s="3"/>
      <c r="D65" s="3"/>
      <c r="E65" s="34"/>
      <c r="F65" s="38"/>
      <c r="G65" s="1"/>
      <c r="I65" s="1"/>
      <c r="L65" s="1"/>
    </row>
    <row r="66" spans="1:12" s="2" customFormat="1" ht="18.75" hidden="1" customHeight="1" thickTop="1" x14ac:dyDescent="0.35">
      <c r="A66" s="3"/>
      <c r="B66" s="3" t="s">
        <v>61</v>
      </c>
      <c r="C66" s="3"/>
      <c r="D66" s="3"/>
      <c r="E66" s="34"/>
      <c r="F66" s="38"/>
      <c r="G66" s="1"/>
      <c r="I66" s="1"/>
      <c r="L66" s="1"/>
    </row>
    <row r="67" spans="1:12" s="2" customFormat="1" ht="18.75" hidden="1" customHeight="1" thickBot="1" x14ac:dyDescent="0.4">
      <c r="A67" s="3"/>
      <c r="B67" s="3" t="s">
        <v>62</v>
      </c>
      <c r="C67" s="3"/>
      <c r="D67" s="3"/>
      <c r="E67" s="34"/>
      <c r="F67" s="38"/>
      <c r="G67" s="1"/>
      <c r="I67" s="1"/>
      <c r="L67" s="1"/>
    </row>
    <row r="68" spans="1:12" s="2" customFormat="1" ht="24" thickBot="1" x14ac:dyDescent="0.4">
      <c r="A68" s="3"/>
      <c r="B68" s="6" t="s">
        <v>63</v>
      </c>
      <c r="C68" s="6"/>
      <c r="D68" s="3"/>
      <c r="E68" s="39">
        <f>+E64</f>
        <v>999787782.90999997</v>
      </c>
      <c r="F68" s="37"/>
      <c r="G68" s="1"/>
      <c r="I68" s="1"/>
      <c r="L68" s="1"/>
    </row>
    <row r="69" spans="1:12" s="2" customFormat="1" ht="24" thickTop="1" x14ac:dyDescent="0.35">
      <c r="A69" s="3"/>
      <c r="B69" s="3"/>
      <c r="C69" s="3"/>
      <c r="D69" s="3"/>
      <c r="E69" s="36"/>
      <c r="F69" s="38"/>
      <c r="G69" s="1"/>
      <c r="I69" s="1"/>
      <c r="L69" s="1"/>
    </row>
    <row r="70" spans="1:12" s="2" customFormat="1" ht="24" thickBot="1" x14ac:dyDescent="0.4">
      <c r="A70" s="3"/>
      <c r="B70" s="6" t="s">
        <v>64</v>
      </c>
      <c r="C70" s="6"/>
      <c r="D70" s="3"/>
      <c r="E70" s="39">
        <f>+E60+E68</f>
        <v>1068184225.65</v>
      </c>
      <c r="F70" s="38"/>
      <c r="G70" s="1"/>
      <c r="I70" s="1"/>
      <c r="L70" s="1"/>
    </row>
    <row r="71" spans="1:12" s="2" customFormat="1" ht="24" thickTop="1" x14ac:dyDescent="0.35">
      <c r="A71" s="3"/>
      <c r="B71" s="3"/>
      <c r="C71" s="3"/>
      <c r="D71" s="3"/>
      <c r="E71" s="40"/>
      <c r="F71" s="41"/>
      <c r="G71" s="1"/>
      <c r="I71" s="1"/>
      <c r="L71" s="1"/>
    </row>
    <row r="72" spans="1:12" s="2" customFormat="1" ht="23.25" hidden="1" x14ac:dyDescent="0.35">
      <c r="A72" s="3"/>
      <c r="B72" s="3"/>
      <c r="C72" s="3"/>
      <c r="D72" s="3"/>
      <c r="E72" s="42">
        <f>+E29-E70</f>
        <v>0</v>
      </c>
      <c r="F72" s="3"/>
      <c r="G72" s="1"/>
      <c r="I72" s="1"/>
      <c r="L72" s="1"/>
    </row>
    <row r="73" spans="1:12" s="2" customFormat="1" ht="23.25" hidden="1" x14ac:dyDescent="0.35">
      <c r="A73" s="3"/>
      <c r="B73" s="3"/>
      <c r="C73" s="3"/>
      <c r="D73" s="3"/>
      <c r="E73" s="42"/>
      <c r="F73" s="3"/>
      <c r="G73" s="1"/>
      <c r="I73" s="1"/>
      <c r="L73" s="1"/>
    </row>
    <row r="74" spans="1:12" s="2" customFormat="1" ht="23.25" x14ac:dyDescent="0.35">
      <c r="A74" s="3"/>
      <c r="B74" s="3"/>
      <c r="C74" s="3"/>
      <c r="D74" s="3"/>
      <c r="E74" s="43"/>
      <c r="F74" s="3"/>
      <c r="G74" s="1"/>
      <c r="I74" s="1"/>
      <c r="L74" s="1"/>
    </row>
    <row r="75" spans="1:12" s="2" customFormat="1" ht="23.25" x14ac:dyDescent="0.35">
      <c r="A75" s="3"/>
      <c r="B75" s="3"/>
      <c r="C75" s="3"/>
      <c r="D75" s="3"/>
      <c r="E75" s="24"/>
      <c r="F75" s="3"/>
      <c r="G75" s="1"/>
      <c r="I75" s="1"/>
      <c r="K75" s="11"/>
      <c r="L75" s="1"/>
    </row>
    <row r="76" spans="1:12" s="2" customFormat="1" ht="23.25" x14ac:dyDescent="0.35">
      <c r="A76" s="3"/>
      <c r="B76" s="44" t="s">
        <v>65</v>
      </c>
      <c r="C76" s="21"/>
      <c r="D76" s="21"/>
      <c r="E76" s="44" t="s">
        <v>66</v>
      </c>
      <c r="F76" s="21"/>
      <c r="G76" s="1"/>
      <c r="I76" s="1"/>
    </row>
    <row r="77" spans="1:12" s="2" customFormat="1" ht="23.25" x14ac:dyDescent="0.35">
      <c r="A77" s="33"/>
      <c r="B77" s="52" t="s">
        <v>67</v>
      </c>
      <c r="C77" s="52"/>
      <c r="D77" s="4"/>
      <c r="E77" s="4" t="s">
        <v>68</v>
      </c>
      <c r="F77" s="21"/>
      <c r="G77" s="1"/>
      <c r="I77" s="1"/>
    </row>
    <row r="78" spans="1:12" s="2" customFormat="1" ht="23.25" x14ac:dyDescent="0.35">
      <c r="A78" s="3"/>
      <c r="B78" s="52" t="s">
        <v>69</v>
      </c>
      <c r="C78" s="52"/>
      <c r="D78" s="21"/>
      <c r="E78" s="46" t="s">
        <v>70</v>
      </c>
      <c r="F78" s="21"/>
      <c r="G78" s="1"/>
      <c r="I78" s="1"/>
    </row>
    <row r="79" spans="1:12" s="2" customFormat="1" ht="23.25" x14ac:dyDescent="0.35">
      <c r="A79" s="3"/>
      <c r="B79" s="45"/>
      <c r="C79" s="45"/>
      <c r="D79" s="21"/>
      <c r="E79" s="46"/>
      <c r="F79" s="21"/>
      <c r="G79" s="1"/>
      <c r="I79" s="1"/>
    </row>
    <row r="80" spans="1:12" s="2" customFormat="1" ht="23.25" x14ac:dyDescent="0.35">
      <c r="A80" s="3"/>
      <c r="B80" s="21"/>
      <c r="C80" s="21"/>
      <c r="D80" s="21"/>
      <c r="E80" s="25"/>
      <c r="F80" s="21"/>
      <c r="G80" s="1"/>
      <c r="I80" s="1"/>
    </row>
    <row r="81" spans="1:25" s="2" customFormat="1" ht="20.25" x14ac:dyDescent="0.3">
      <c r="A81" s="47"/>
      <c r="B81" s="47"/>
      <c r="C81" s="47"/>
      <c r="D81" s="47"/>
      <c r="E81" s="47"/>
      <c r="F81" s="47"/>
      <c r="G81" s="1"/>
      <c r="I81" s="1"/>
    </row>
    <row r="82" spans="1:25" s="1" customFormat="1" ht="20.25" x14ac:dyDescent="0.3">
      <c r="A82" s="47"/>
      <c r="B82" s="47"/>
      <c r="C82" s="47"/>
      <c r="D82" s="47"/>
      <c r="E82" s="48"/>
      <c r="F82" s="47"/>
      <c r="H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BG-FEB 23  </vt:lpstr>
      <vt:lpstr>'BG-FEB 23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Leon</dc:creator>
  <cp:lastModifiedBy>Yndhira Neuman</cp:lastModifiedBy>
  <dcterms:created xsi:type="dcterms:W3CDTF">2023-03-14T03:04:29Z</dcterms:created>
  <dcterms:modified xsi:type="dcterms:W3CDTF">2023-03-16T15:05:40Z</dcterms:modified>
</cp:coreProperties>
</file>