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-120" yWindow="-120" windowWidth="29040" windowHeight="15840"/>
  </bookViews>
  <sheets>
    <sheet name="BG-Febrero 22" sheetId="27" r:id="rId1"/>
  </sheets>
  <definedNames>
    <definedName name="_xlnm.Print_Area" localSheetId="0">'BG-Febrero 22'!$A$4:$G$80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27" l="1"/>
  <c r="F58" i="27"/>
  <c r="F60" i="27" s="1"/>
  <c r="F70" i="27" s="1"/>
  <c r="E58" i="27"/>
  <c r="E52" i="27"/>
  <c r="E44" i="27"/>
  <c r="E60" i="27" s="1"/>
  <c r="F27" i="27"/>
  <c r="E27" i="27"/>
  <c r="F17" i="27"/>
  <c r="F29" i="27" s="1"/>
  <c r="E17" i="27" l="1"/>
  <c r="E29" i="27" s="1"/>
  <c r="E64" i="27" s="1"/>
  <c r="E68" i="27" s="1"/>
  <c r="E70" i="27" s="1"/>
  <c r="E72" i="27" s="1"/>
</calcChain>
</file>

<file path=xl/sharedStrings.xml><?xml version="1.0" encoding="utf-8"?>
<sst xmlns="http://schemas.openxmlformats.org/spreadsheetml/2006/main" count="74" uniqueCount="70">
  <si>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</si>
  <si>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</si>
  <si>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</si>
  <si>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</si>
  <si>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</si>
  <si>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</si>
  <si>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</si>
  <si>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</si>
  <si>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</si>
  <si>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</si>
  <si>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</si>
  <si>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</si>
  <si>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</si>
  <si>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</si>
  <si>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</si>
  <si>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</si>
  <si>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</si>
  <si>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</si>
  <si>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</si>
  <si>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</si>
  <si>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</si>
  <si>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</si>
  <si>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</si>
  <si>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</si>
  <si>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</si>
  <si>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</si>
  <si>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</si>
  <si>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</si>
  <si>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</si>
  <si>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</si>
  <si>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</si>
  <si>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</si>
  <si>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</si>
  <si>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</si>
  <si>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</si>
  <si>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</si>
  <si>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</si>
  <si>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</si>
  <si>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</si>
  <si>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</si>
  <si>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</si>
  <si>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</si>
  <si>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</si>
  <si>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</si>
  <si>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</si>
  <si>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</si>
  <si>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</si>
  <si>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</si>
  <si>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</si>
  <si>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</si>
  <si>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</si>
  <si>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</si>
  <si>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</si>
  <si>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</si>
  <si>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</si>
  <si>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</si>
  <si>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</si>
  <si>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</si>
  <si>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</si>
  <si>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 xml:space="preserve">Revisado Por: </t>
  </si>
  <si>
    <t xml:space="preserve">       Preparado Por:</t>
  </si>
  <si>
    <t>Viatico  Por Pagar</t>
  </si>
  <si>
    <t>Prestaciones Laborales por pagar</t>
  </si>
  <si>
    <r>
      <t xml:space="preserve"> </t>
    </r>
    <r>
      <rPr>
        <b/>
        <sz val="18"/>
        <color indexed="8"/>
        <rFont val="Times New Roman"/>
        <family val="1"/>
      </rPr>
      <t xml:space="preserve"> Lic. Francisco De Leon</t>
    </r>
  </si>
  <si>
    <r>
      <t xml:space="preserve">  </t>
    </r>
    <r>
      <rPr>
        <b/>
        <sz val="18"/>
        <color indexed="8"/>
        <rFont val="Times New Roman"/>
        <family val="1"/>
      </rPr>
      <t xml:space="preserve">  Enc. Contabilidad</t>
    </r>
  </si>
  <si>
    <t>Lic. Juan De Dios Duran</t>
  </si>
  <si>
    <t xml:space="preserve">     Director Financiero</t>
  </si>
  <si>
    <t>Cuentas por Pagar a Largo Plazo:</t>
  </si>
  <si>
    <t>Cuentas por Pagar Honorarios</t>
  </si>
  <si>
    <t>AL 28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</si>
</sst>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i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Border="1"/>
    <xf numFmtId="43" fontId="2" fillId="2" borderId="0" xfId="1" applyFont="1" applyFill="1" applyBorder="1"/>
    <xf numFmtId="0" fontId="2" fillId="0" borderId="0" xfId="0" applyFont="1" applyBorder="1"/>
    <xf numFmtId="4" fontId="2" fillId="2" borderId="0" xfId="0" applyNumberFormat="1" applyFont="1" applyFill="1" applyBorder="1"/>
    <xf numFmtId="43" fontId="2" fillId="2" borderId="0" xfId="0" applyNumberFormat="1" applyFont="1" applyFill="1" applyBorder="1"/>
    <xf numFmtId="0" fontId="6" fillId="2" borderId="0" xfId="0" applyFont="1" applyFill="1" applyBorder="1"/>
    <xf numFmtId="0" fontId="6" fillId="0" borderId="0" xfId="0" applyFont="1" applyBorder="1"/>
    <xf numFmtId="0" fontId="7" fillId="2" borderId="0" xfId="0" applyFont="1" applyFill="1" applyBorder="1"/>
    <xf numFmtId="0" fontId="8" fillId="2" borderId="0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4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165" fontId="7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/>
    <xf numFmtId="4" fontId="7" fillId="2" borderId="0" xfId="1" applyNumberFormat="1" applyFont="1" applyFill="1" applyBorder="1" applyAlignment="1">
      <alignment horizontal="right"/>
    </xf>
    <xf numFmtId="43" fontId="7" fillId="2" borderId="0" xfId="1" applyFont="1" applyFill="1" applyBorder="1" applyAlignment="1">
      <alignment horizontal="left" indent="3"/>
    </xf>
    <xf numFmtId="4" fontId="7" fillId="0" borderId="0" xfId="1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center"/>
    </xf>
    <xf numFmtId="43" fontId="7" fillId="2" borderId="0" xfId="1" applyFont="1" applyFill="1" applyBorder="1" applyAlignment="1"/>
    <xf numFmtId="4" fontId="7" fillId="2" borderId="0" xfId="0" applyNumberFormat="1" applyFont="1" applyFill="1" applyBorder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center"/>
    </xf>
    <xf numFmtId="43" fontId="7" fillId="2" borderId="0" xfId="1" applyFont="1" applyFill="1" applyBorder="1" applyAlignment="1">
      <alignment horizontal="center"/>
    </xf>
    <xf numFmtId="4" fontId="9" fillId="2" borderId="0" xfId="1" applyNumberFormat="1" applyFont="1" applyFill="1" applyBorder="1" applyAlignment="1">
      <alignment horizontal="right"/>
    </xf>
    <xf numFmtId="4" fontId="7" fillId="2" borderId="0" xfId="0" applyNumberFormat="1" applyFont="1" applyFill="1" applyBorder="1"/>
    <xf numFmtId="4" fontId="8" fillId="2" borderId="3" xfId="1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left" indent="5"/>
    </xf>
    <xf numFmtId="0" fontId="7" fillId="2" borderId="0" xfId="0" applyFont="1" applyFill="1" applyBorder="1" applyAlignment="1">
      <alignment horizontal="left" indent="5"/>
    </xf>
    <xf numFmtId="43" fontId="7" fillId="2" borderId="0" xfId="1" applyFont="1" applyFill="1" applyBorder="1" applyAlignment="1">
      <alignment horizontal="right" indent="1"/>
    </xf>
    <xf numFmtId="0" fontId="7" fillId="0" borderId="0" xfId="0" applyFont="1" applyBorder="1"/>
    <xf numFmtId="4" fontId="7" fillId="2" borderId="0" xfId="1" applyNumberFormat="1" applyFont="1" applyFill="1" applyBorder="1" applyAlignment="1">
      <alignment horizontal="left" indent="1"/>
    </xf>
    <xf numFmtId="4" fontId="7" fillId="2" borderId="0" xfId="1" applyNumberFormat="1" applyFont="1" applyFill="1" applyBorder="1" applyAlignment="1"/>
    <xf numFmtId="4" fontId="8" fillId="2" borderId="2" xfId="1" applyNumberFormat="1" applyFont="1" applyFill="1" applyBorder="1" applyAlignment="1"/>
    <xf numFmtId="0" fontId="7" fillId="2" borderId="0" xfId="0" applyNumberFormat="1" applyFont="1" applyFill="1" applyBorder="1" applyAlignment="1">
      <alignment horizontal="left" indent="3"/>
    </xf>
    <xf numFmtId="4" fontId="7" fillId="2" borderId="0" xfId="0" applyNumberFormat="1" applyFont="1" applyFill="1" applyBorder="1" applyAlignment="1">
      <alignment horizontal="left" indent="1"/>
    </xf>
    <xf numFmtId="166" fontId="7" fillId="2" borderId="0" xfId="0" applyNumberFormat="1" applyFont="1" applyFill="1" applyBorder="1" applyAlignment="1">
      <alignment horizontal="center"/>
    </xf>
    <xf numFmtId="4" fontId="10" fillId="3" borderId="0" xfId="0" applyNumberFormat="1" applyFont="1" applyFill="1" applyBorder="1"/>
    <xf numFmtId="0" fontId="8" fillId="2" borderId="1" xfId="0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4" fontId="10" fillId="2" borderId="0" xfId="0" applyNumberFormat="1" applyFont="1" applyFill="1" applyBorder="1"/>
    <xf numFmtId="43" fontId="7" fillId="2" borderId="0" xfId="1" applyFont="1" applyFill="1" applyBorder="1" applyAlignment="1">
      <alignment horizontal="left" indent="5"/>
    </xf>
    <xf numFmtId="43" fontId="3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left" indent="3"/>
    </xf>
    <xf numFmtId="43" fontId="4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164" fontId="2" fillId="2" borderId="0" xfId="0" applyNumberFormat="1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id="{CA297EB6-2FEB-412F-8636-065DD1FA7E5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id="{8C137FF4-5EDF-479A-95B3-6A3FA965E5C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id="{17326040-6C85-4BC1-822D-43C530D1BD1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id="{DB058944-E650-4497-A2A6-C1EE9A67E3F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id="{B61888C4-72D8-483B-81EE-12D413CFE46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id="{D0426CDC-737E-4AEC-B5AC-26545A3D1A2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id="{9225F6B5-F9EF-4908-92BD-6183C0F8B7C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id="{B547E182-7207-40B9-BCC8-76DBC3A19AF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id="{0D319182-FC26-4945-9FE8-F857B6477F2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id="{E17CFDDF-21F8-42E9-AB56-D75DCD979F2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id="{643F8B85-1C48-4A9D-8004-55523D0943B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id="{E99EAC6A-3DDF-418E-A7D5-BF830F2894A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id="{BED6701E-7B38-4CE7-9CFD-A9FE5789B32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id="{FDA2849F-F728-43C9-8C67-F3ACF3C4BA1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id="{3E2DA740-3401-4196-9EF2-4AC40FB7025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id="{EBC16E71-E841-4B58-ABE9-E7A0BF123FD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id="{DD6CB191-1C95-4267-A0DE-70F2B249B41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id="{C1157C86-332F-42C6-9A41-2649A78E83B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id="{103D71E8-811B-40DE-BD05-8AB77C69684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id="{F67D6F96-0A2F-458F-9D40-0638A18BB9A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id="{A871418E-9DFC-4611-8076-F78E0A95A49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id="{D59EF99D-F148-476C-B3AA-E1A2958066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id="{D8380CB2-588A-4532-AF42-37527847F2D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id="{71A19F77-6B5B-4BE8-A0C5-3036DB69DCB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id="{F4389AB5-A55B-4C29-8FA9-C529E0BAAD3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id="{E5158DCE-25C8-4845-9BC0-5B776EF9B99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id="{52930832-69D4-44D4-B3B6-4BB09676222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id="{5BA23FCE-6B79-4618-AB56-959D0F8AD50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id="{7F03C258-9A25-48D9-A028-EF402598B8C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id="{E831BAA3-5D45-4C29-A5CC-35DD5A24109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id="{7878BAEA-5716-4FED-82CC-AC172FBC6C7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id="{6089827F-8660-4B6E-9B1A-E6E6B44F94F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id="{B5F61E14-CFFB-4E48-A6D2-F9C6C607899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id="{1D912BB4-8895-4EDB-A278-7C7CBF1C128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id="{E91CB658-7F72-4103-8766-C2543C95A0A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id="{DD45379B-62DC-4F92-87F0-4847F91E079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id="{6E925070-4CE6-486F-8A16-A42D163E559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id="{79709A8B-BF96-4BEB-BC16-490EF7E1911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id="{F84837C9-0654-4C79-81B0-5CFEBC6B2B8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id="{C6B77675-6D03-4696-BAD1-B8185B0CA7B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id="{0E0A5152-810B-4236-BEC1-30FB657E844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id="{DF645C95-D5DB-4C42-951D-D39E16F4462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id="{D4CBE973-9BC6-4B67-AC3B-FC7BD246823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id="{3DA3867B-FBA1-4426-99B6-5FC8F6739DD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id="{20606969-303A-48BA-9BD2-6AA204D86B0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id="{5B3E9938-8815-4374-961B-A11DC57B999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id="{886E21B7-F858-4631-B469-AEA8C793AE4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id="{D9FFC96D-091E-4B11-8B4B-5A1D2207493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id="{221EBAD5-B882-4946-9DCB-4698F30FA6E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id="{190D7581-51D1-4D70-8082-9943DB16AE4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id="{6B049886-8F5B-4939-8B7A-7C0BC99D61E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id="{27985CC7-C88D-48C4-9A92-F77858EF193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id="{2C0197B4-6683-4ECB-A1C2-5507E13F84D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id="{797E3CD1-B761-4FA1-81C8-111DE762B38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id="{21DC2770-4AE1-4177-B077-78C00004F13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id="{57CF9EC2-DD49-47D5-85C4-1E3B639EC5F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id="{02D2DF79-89EA-4558-ACFB-A5E17EB9E84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id="{22B98544-6B94-4983-ACE3-FC25FC9F8B1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id="{69249E15-8385-4CF6-BB51-E88D6FB6475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id="{77FB32F4-725C-4F24-BAB4-EFD161BF639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id="{2F56D55A-933D-4E45-9628-F3C87BCDC58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id="{3B614DB4-C635-4422-A285-34C3E523B3B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id="{6371E5B4-906F-4843-A394-8A3E3A8E667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id="{1CBE2B28-BCF1-455A-B806-3DD4E56BD7E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id="{189EEBCD-725F-4952-99A4-973CB3F00C7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id="{B03F0153-6485-41EB-8165-36C07656307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id="{33BE8A2B-ECF8-49FB-92C4-B3AFB1AA055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id="{85D1EB95-4F78-46B7-A9ED-2E3344A8AF2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id="{A875E1D4-35A4-4C4C-B073-7AD52579342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id="{6DAC7FF4-FC6D-4952-B7C4-2B7858EB5B0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id="{FEDA220C-1F1F-45FB-B917-ED8B0FE1E11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id="{A4D40146-FA3C-48A2-B7AF-91B3DF69DFF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id="{91852321-37E7-4895-9252-94514B2FAE4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id="{DC6AD4BC-9A55-4FE7-8C52-C00D78FAEA3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id="{49FAD93A-AD73-4BA8-A705-8940D230B86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id="{C45053C1-1813-41C0-8B2A-E15D495DA01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id="{BF81844C-5206-4FC5-AFE8-75513CFE8DC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id="{7565DCAE-D3D2-4078-8379-AD3F5EBD036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id="{15FC23AD-F369-49DF-A243-62A219BF0C8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id="{46A16FF3-8197-4A53-BF2F-3FF86BE3A77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id="{34EDCA67-DB37-4853-A19A-06BB4FD5CC5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id="{61750318-15C7-4520-B591-9B526365EC8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id="{40B3540C-7EA4-4BBE-807D-17C58395DB5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id="{722E1BCE-53C4-4054-B0E2-29596509F1A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id="{FB3EAB2E-59B9-45D7-A3FF-3A4E650ED4D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id="{77C45344-A460-4B31-943A-98DDD06B8A0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id="{04F07349-7194-4CBE-A243-BCD3586F379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id="{C7C7B837-ED76-4308-B7C9-6C5CC6EF18D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id="{ECD0AA26-8619-4219-AD23-1044E706905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id="{A4CC408F-B445-4C4E-A350-E9109D0CA9B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id="{625DBDE0-9BFC-4B9C-A9AC-2B53650D227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id="{27D30225-3227-4F07-A338-2DEEF168770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id="{66FB6DD1-2E5A-4653-8F56-4D768995E80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id="{08CF049D-3BC8-449B-80D1-1014C9E7F19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id="{D29BFEA5-571A-4278-8B8C-8F2EC9FBBFF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id="{93E10D04-5916-4160-8ABD-F81FA80BC99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id="{242841AD-A3E1-4D21-A29A-0BADC45A5B8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id="{460E2561-C83E-4B7E-A999-8960C7DD757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id="{6D442E71-7F88-44F8-85A9-72D90299945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id="{0E9EA4CE-0220-4A70-8FCD-D7C420A5A29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id="{108010CC-D856-499C-AF85-367A9653C3C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id="{70350EFE-DCD2-4971-8718-E598CF71791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id="{2B266975-D822-481B-8C97-A4F19F94833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id="{082E5B7E-5F75-4F25-A436-BDE9DEBE9DE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id="{361BFA80-9827-47FB-9C00-A71D3C1E4DB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id="{D797D348-CF06-4127-91B2-C41D5838113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id="{4A810EFE-506A-42EE-B33C-CA348008682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id="{8EA2276F-91B2-4E79-9F24-1E57B5C4374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id="{E811E239-5F65-4546-AC74-C42EEEC40C1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id="{36702D74-5080-424F-8711-E38648B372E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id="{C59C0EC5-AF58-4500-9B12-1F204832A53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id="{43D68F26-3561-4E32-913E-19E2FC2A69C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id="{80BD87C7-D4C1-466C-AB85-674175156AC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id="{0162024D-1D9B-41B5-9FA9-2B94841A15D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id="{E40C76E5-A9A2-4263-82C6-C20E2FE93A3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id="{C4A10599-C335-4BDF-9B0A-12F2F0EF356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id="{87D54296-0ACB-48E0-B973-8C7ABBE95CD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id="{FFAD747B-5C88-4204-8005-60587D7D408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id="{28875D32-369F-4B52-84C8-F9915089304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id="{E1B66EE2-8037-4870-BD6D-CD587FE3231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id="{93D03428-168C-4F5D-958E-EDD0AD032D8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id="{9D9E2C41-5A5A-4937-88F4-B723E3082F7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id="{82241C8C-E476-4D64-A3DF-6583E910A07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id="{33CB5BEE-5ED1-4C82-B192-29FA733904C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id="{2932ACE0-4256-4CCF-9EEB-7E22628C361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id="{F152A56C-9F91-4158-B8A5-2947FE5864A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id="{3AFABB33-70C3-4CC9-9E38-0ED519E2630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id="{55D944B1-B729-4293-BD52-79A6469C3D1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id="{281CC3F8-5775-4727-A7E2-B6C09EFD6DA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id="{D98A30D3-1597-48F3-8650-2B7C7A84735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id="{6B08DB47-058C-4C64-AB0F-512523C2019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id="{2EE81712-63E2-4437-8691-E396001BE3C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id="{0EB1184F-B590-4934-A60D-205D9A4406C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id="{12BBDE36-B897-4D6A-A22A-8E22A45781C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id="{9427E155-2B24-42F5-8203-75FC2BB5B0D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id="{99C052BD-1F67-4FA8-A959-379E841912E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id="{43A6DF38-37DD-48B0-8F8B-3AAEA37546A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id="{DAA45249-721A-41BD-BA66-71AD4E7D678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id="{1F6176C3-AFCD-45D7-93D8-FA88AA903D4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id="{B605A993-F5B4-4BF6-850E-80A5F4A8C79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id="{F636325F-2BA1-4157-900D-12ADB0AF3F5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id="{54725F5B-C6D6-481F-A9E3-63ED1B82180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id="{5C89CE4A-7AD9-4263-A14F-392C2122C28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id="{AD81F93A-398F-4255-9033-BEE45CB5333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id="{52C42446-9695-4A4D-B029-EC7DB66F2B7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id="{A959858F-678E-43FA-97CA-201835DD8F4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id="{B16776AF-8846-4005-8633-915FB07874A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id="{5219D6A7-8B89-4247-905A-DA211365881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id="{EC6A787B-31B0-41D4-9FEB-202129C0301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id="{9391CD6B-1798-42CF-B5D3-BE7481BB2A1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id="{4E936993-55A0-467F-BA76-2DEA6F13BDB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id="{7B544F8D-376D-4C82-8947-A04AB90BFDB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id="{04AA3D05-3F7D-4136-A3B6-384D16DD5ED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id="{2C9B6CFE-957D-404B-883A-402C20AF262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id="{BD8FF46F-36B9-42BD-9B9B-EAEFB99545D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id="{084C6C1F-EADD-4DE9-A9EC-69AE8147C99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id="{C2897790-D99D-4FF1-B399-4C20F57F31A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id="{C46D2516-AE39-4CAC-8F1B-E5312B887E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id="{080DF060-0307-4DB1-AC92-37FBA42BA44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id="{BB25A4FE-B0A6-4D15-BCAE-3EA7EF4ED16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id="{69600719-F1E0-4D79-A14D-E9122879ED7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id="{157B1CB1-D34F-453A-AC6C-58E4EBF5D0A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id="{93EB8FBB-7813-4417-AF61-A6135CCEF83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id="{6D85CAE1-57F6-4154-8C17-17B499CE93C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id="{B0C5B8C1-39B2-41C0-8397-E18172C1A2D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id="{217183BA-6BF8-477D-8F56-424E4E665C0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id="{C7879B03-A35C-464B-84DC-C552D8A9478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id="{66FA36EB-87D8-43EF-BE8A-38FA6651D27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id="{78543133-515F-428E-972B-F4A9E9ADBF9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id="{5F4540B5-7683-4FBA-8364-BA88E996C8F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id="{B8DB265B-072B-441A-9601-1CF66B3A0FA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id="{35BEB8DC-24EC-46E4-BB26-15162D33E1C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id="{D031E9E6-38F3-448B-82F3-9F740A8A16D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id="{C6131CC2-66A9-41F0-873D-AAEE46820A5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id="{B42912D7-5723-411B-A832-622532FE256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id="{B42DA1D0-792D-49ED-ABED-81E96D6D744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id="{582AE258-78A1-49E8-810E-ECC3383F7F0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id="{FCE5865B-7F6C-4846-8295-6200E7612A83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id="{875E4D35-76AB-4A2B-A5A0-21CCFD918D8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id="{C6347252-D76C-4D78-AC12-AA2A62B1DBF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id="{2CD65204-A6D1-4D41-B2BA-9D2054CBDBA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id="{CE7B080F-85BD-4F11-A146-D3779BC60BA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id="{3585E363-FF84-4AFA-ACA2-34A98B032FA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id="{6A150374-D22A-4412-8BA1-AC7BE4F4B7F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id="{47901BEF-641C-4D6B-BE1F-D5E4C25A30E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id="{206CBD55-6CDA-4B00-91C4-7DC5EF9DDBE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id="{6695EB9F-19DB-404D-8360-57D87796A38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id="{F31750B3-D86E-433B-B775-FCA29D17F07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id="{46E95EA1-D808-40BA-B1B2-40DC5D61031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id="{3B84A143-F145-4B5E-ACD8-C08A1D485D3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id="{A3497B35-9926-4437-86FA-2B224E0BD9E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id="{50D79CB6-7D67-4DAA-B565-2AF67C1951E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id="{B5E7EDF7-AEEA-4AED-B589-4D7DC0BEB5E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id="{761E94B0-46B3-4EF9-A022-AC1848693E2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id="{6A94411B-B017-4F09-B2C3-F1D85397290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id="{0454FC00-C0BD-4005-9DFA-DC79DF3EBE3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id="{3F80B6AD-0F74-4A25-8551-CE75E03A3F8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id="{EC13E5AA-F95F-4793-A738-4D103B355AA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id="{4DA6D03F-4E3D-4AAF-BC88-5BE400CA5CE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id="{E2C7A955-3E50-4EEB-8BBC-D7AFE506B56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id="{1D0B1CE7-4CE4-4CD9-BCDC-4EFF8A25396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id="{CF80A086-EDE6-4F79-B76E-D16FBC90F41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id="{24851088-1CF8-4BAE-BC2E-4E7595CEDE2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id="{03D78BC1-DE9B-4A24-8316-C4878A81E9D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id="{B3008205-A051-4271-AEAF-EC240C757E7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id="{1D525969-8F98-4A82-A6C5-D8CDFED356D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id="{9B7E082E-2169-4D75-B995-B86A1039C00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id="{F97879EE-CCE7-42D2-A765-100EE0A7879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id="{D31ED019-E710-405A-AF00-081C62CF123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388937</xdr:colOff>
      <xdr:row>3</xdr:row>
      <xdr:rowOff>15874</xdr:rowOff>
    </xdr:from>
    <xdr:to>
      <xdr:col>1</xdr:col>
      <xdr:colOff>583406</xdr:colOff>
      <xdr:row>8</xdr:row>
      <xdr:rowOff>19024</xdr:rowOff>
    </xdr:to>
    <xdr:pic>
      <xdr:nvPicPr>
        <xdr:cNvPr id="211" name="2 Imagen">
          <a:extLst>
            <a:ext uri="{FF2B5EF4-FFF2-40B4-BE49-F238E27FC236}">
              <a16:creationId xmlns:a16="http://schemas.microsoft.com/office/drawing/2014/main" id="{ECC6C23B-DAEF-4FC2-803B-B7BA11AD7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937" y="615949"/>
          <a:ext cx="1508919" cy="139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82"/>
  <sheetViews>
    <sheetView tabSelected="1" zoomScale="80" zoomScaleNormal="80" workbookViewId="0">
      <selection activeCell="H10" sqref="H10"/>
    </sheetView>
  </sheetViews>
  <sheetFormatPr baseColWidth="10" defaultRowHeight="15.75" x14ac:dyDescent="0.25"/>
  <cols>
    <col min="1" max="1" width="19.7109375" style="1" customWidth="1"/>
    <col min="2" max="2" width="36.5703125" style="1" customWidth="1"/>
    <col min="3" max="3" width="12" style="1" hidden="1" customWidth="1"/>
    <col min="4" max="4" width="40.5703125" style="1" customWidth="1"/>
    <col min="5" max="5" width="37" style="1" customWidth="1"/>
    <col min="6" max="6" width="23.85546875" style="1" hidden="1" customWidth="1"/>
    <col min="7" max="7" width="30.140625" style="1" bestFit="1" customWidth="1"/>
    <col min="8" max="8" width="20.28515625" style="2" customWidth="1"/>
    <col min="9" max="9" width="17.140625" style="1" bestFit="1" customWidth="1"/>
    <col min="10" max="10" width="18.28515625" style="2" customWidth="1"/>
    <col min="11" max="11" width="25.28515625" style="2" bestFit="1" customWidth="1"/>
    <col min="12" max="12" width="17" style="1" customWidth="1"/>
    <col min="13" max="13" width="11.42578125" style="1"/>
    <col min="14" max="14" width="16.85546875" style="1" bestFit="1" customWidth="1"/>
    <col min="15" max="15" width="14.42578125" style="1" customWidth="1"/>
    <col min="16" max="16" width="13" style="1" bestFit="1" customWidth="1"/>
    <col min="17" max="17" width="14.140625" style="1" bestFit="1" customWidth="1"/>
    <col min="18" max="27" width="11.42578125" style="1"/>
    <col min="28" max="16384" width="11.42578125" style="3"/>
  </cols>
  <sheetData>
    <row r="4" spans="1:12" ht="25.5" x14ac:dyDescent="0.35">
      <c r="A4" s="59" t="s">
        <v>0</v>
      </c>
      <c r="B4" s="59"/>
      <c r="C4" s="59"/>
      <c r="D4" s="59"/>
      <c r="E4" s="59"/>
      <c r="F4" s="59"/>
      <c r="G4" s="59"/>
    </row>
    <row r="5" spans="1:12" ht="20.25" x14ac:dyDescent="0.3">
      <c r="A5" s="60" t="s">
        <v>1</v>
      </c>
      <c r="B5" s="60"/>
      <c r="C5" s="60"/>
      <c r="D5" s="60"/>
      <c r="E5" s="60"/>
      <c r="F5" s="60"/>
      <c r="G5" s="60"/>
    </row>
    <row r="6" spans="1:12" ht="20.25" x14ac:dyDescent="0.3">
      <c r="A6" s="60" t="s">
        <v>69</v>
      </c>
      <c r="B6" s="60"/>
      <c r="C6" s="60"/>
      <c r="D6" s="60"/>
      <c r="E6" s="60"/>
      <c r="F6" s="60"/>
      <c r="G6" s="60"/>
    </row>
    <row r="7" spans="1:12" ht="20.25" x14ac:dyDescent="0.3">
      <c r="A7" s="60" t="s">
        <v>2</v>
      </c>
      <c r="B7" s="60"/>
      <c r="C7" s="60"/>
      <c r="D7" s="60"/>
      <c r="E7" s="60"/>
      <c r="F7" s="60"/>
      <c r="G7" s="60"/>
    </row>
    <row r="8" spans="1:12" ht="23.25" x14ac:dyDescent="0.35">
      <c r="A8" s="8"/>
      <c r="B8" s="8"/>
      <c r="C8" s="8"/>
      <c r="D8" s="9"/>
      <c r="E8" s="8"/>
      <c r="F8" s="8"/>
      <c r="G8" s="8"/>
    </row>
    <row r="9" spans="1:12" ht="23.25" x14ac:dyDescent="0.35">
      <c r="A9" s="8"/>
      <c r="B9" s="8"/>
      <c r="C9" s="8"/>
      <c r="D9" s="9"/>
      <c r="E9" s="10">
        <v>44620</v>
      </c>
      <c r="F9" s="11">
        <v>43769</v>
      </c>
      <c r="G9" s="8"/>
    </row>
    <row r="10" spans="1:12" ht="23.25" x14ac:dyDescent="0.35">
      <c r="A10" s="8"/>
      <c r="B10" s="12" t="s">
        <v>3</v>
      </c>
      <c r="C10" s="12"/>
      <c r="D10" s="8"/>
      <c r="E10" s="8"/>
      <c r="F10" s="8"/>
      <c r="G10" s="8"/>
    </row>
    <row r="11" spans="1:12" ht="12" customHeight="1" x14ac:dyDescent="0.35">
      <c r="A11" s="8"/>
      <c r="B11" s="12"/>
      <c r="C11" s="12"/>
      <c r="D11" s="8"/>
      <c r="E11" s="8"/>
      <c r="F11" s="8"/>
      <c r="G11" s="8"/>
    </row>
    <row r="12" spans="1:12" ht="23.25" x14ac:dyDescent="0.35">
      <c r="A12" s="8"/>
      <c r="B12" s="12" t="s">
        <v>4</v>
      </c>
      <c r="C12" s="12"/>
      <c r="D12" s="8"/>
      <c r="E12" s="13"/>
      <c r="F12" s="14"/>
      <c r="G12" s="8"/>
    </row>
    <row r="13" spans="1:12" ht="23.25" x14ac:dyDescent="0.35">
      <c r="A13" s="8"/>
      <c r="B13" s="8" t="s">
        <v>29</v>
      </c>
      <c r="C13" s="12" t="s">
        <v>6</v>
      </c>
      <c r="D13" s="8"/>
      <c r="E13" s="15">
        <v>65591758.039999999</v>
      </c>
      <c r="F13" s="15">
        <v>52380468.740000002</v>
      </c>
      <c r="G13" s="16"/>
    </row>
    <row r="14" spans="1:12" ht="18.75" hidden="1" customHeight="1" x14ac:dyDescent="0.35">
      <c r="A14" s="8"/>
      <c r="B14" s="8" t="s">
        <v>56</v>
      </c>
      <c r="C14" s="12" t="s">
        <v>7</v>
      </c>
      <c r="D14" s="8"/>
      <c r="E14" s="17"/>
      <c r="F14" s="15">
        <v>962235273.90999997</v>
      </c>
      <c r="G14" s="16"/>
    </row>
    <row r="15" spans="1:12" ht="23.25" x14ac:dyDescent="0.35">
      <c r="A15" s="8"/>
      <c r="B15" s="8" t="s">
        <v>30</v>
      </c>
      <c r="C15" s="12" t="s">
        <v>8</v>
      </c>
      <c r="D15" s="8"/>
      <c r="E15" s="15">
        <v>12908197.75</v>
      </c>
      <c r="F15" s="15">
        <v>5432302.3399999999</v>
      </c>
      <c r="G15" s="16"/>
    </row>
    <row r="16" spans="1:12" ht="23.25" x14ac:dyDescent="0.35">
      <c r="A16" s="8"/>
      <c r="B16" s="8" t="s">
        <v>5</v>
      </c>
      <c r="C16" s="8"/>
      <c r="D16" s="8"/>
      <c r="E16" s="15">
        <v>1066446.03</v>
      </c>
      <c r="F16" s="15">
        <v>1423075.55</v>
      </c>
      <c r="G16" s="52"/>
      <c r="L16" s="4"/>
    </row>
    <row r="17" spans="1:16" ht="24" thickBot="1" x14ac:dyDescent="0.4">
      <c r="A17" s="8"/>
      <c r="B17" s="12" t="s">
        <v>9</v>
      </c>
      <c r="C17" s="8"/>
      <c r="D17" s="8"/>
      <c r="E17" s="20">
        <f>+E13+E15+E16</f>
        <v>79566401.819999993</v>
      </c>
      <c r="F17" s="21">
        <f>SUM(F13:F16)</f>
        <v>1021471120.54</v>
      </c>
      <c r="G17" s="16"/>
      <c r="L17" s="4"/>
      <c r="P17" s="4"/>
    </row>
    <row r="18" spans="1:16" ht="24" thickTop="1" x14ac:dyDescent="0.35">
      <c r="A18" s="8"/>
      <c r="B18" s="8"/>
      <c r="C18" s="8"/>
      <c r="D18" s="8"/>
      <c r="E18" s="15"/>
      <c r="F18" s="15"/>
      <c r="G18" s="29"/>
      <c r="L18" s="4"/>
      <c r="P18" s="4"/>
    </row>
    <row r="19" spans="1:16" ht="23.25" x14ac:dyDescent="0.35">
      <c r="A19" s="8"/>
      <c r="B19" s="12" t="s">
        <v>10</v>
      </c>
      <c r="C19" s="12"/>
      <c r="D19" s="8"/>
      <c r="E19" s="15"/>
      <c r="F19" s="15"/>
      <c r="G19" s="29"/>
      <c r="K19" s="51"/>
      <c r="L19" s="4"/>
      <c r="P19" s="4"/>
    </row>
    <row r="20" spans="1:16" ht="23.25" x14ac:dyDescent="0.35">
      <c r="A20" s="8"/>
      <c r="B20" s="8" t="s">
        <v>49</v>
      </c>
      <c r="C20" s="12" t="s">
        <v>11</v>
      </c>
      <c r="D20" s="8"/>
      <c r="E20" s="15">
        <v>926008087.45000005</v>
      </c>
      <c r="F20" s="15">
        <v>0</v>
      </c>
      <c r="G20" s="24"/>
      <c r="K20" s="24"/>
      <c r="L20" s="4"/>
      <c r="P20" s="4"/>
    </row>
    <row r="21" spans="1:16" ht="23.25" x14ac:dyDescent="0.35">
      <c r="A21" s="8"/>
      <c r="B21" s="8" t="s">
        <v>31</v>
      </c>
      <c r="C21" s="12" t="s">
        <v>12</v>
      </c>
      <c r="D21" s="8"/>
      <c r="E21" s="15">
        <v>132293208.61</v>
      </c>
      <c r="F21" s="15">
        <v>27819180.949999999</v>
      </c>
      <c r="G21" s="25"/>
      <c r="K21" s="52"/>
      <c r="L21" s="4"/>
      <c r="P21" s="4"/>
    </row>
    <row r="22" spans="1:16" ht="23.25" x14ac:dyDescent="0.35">
      <c r="A22" s="8"/>
      <c r="B22" s="8" t="s">
        <v>32</v>
      </c>
      <c r="C22" s="12" t="s">
        <v>13</v>
      </c>
      <c r="D22" s="8"/>
      <c r="E22" s="15">
        <v>-108775537.98999999</v>
      </c>
      <c r="F22" s="15">
        <v>0</v>
      </c>
      <c r="G22" s="25"/>
      <c r="K22" s="52"/>
      <c r="L22" s="4"/>
      <c r="N22" s="4"/>
      <c r="P22" s="4"/>
    </row>
    <row r="23" spans="1:16" ht="18.75" hidden="1" customHeight="1" x14ac:dyDescent="0.35">
      <c r="A23" s="8"/>
      <c r="B23" s="8" t="s">
        <v>48</v>
      </c>
      <c r="C23" s="12" t="s">
        <v>14</v>
      </c>
      <c r="D23" s="8"/>
      <c r="E23" s="15"/>
      <c r="F23" s="15">
        <v>0</v>
      </c>
      <c r="G23" s="19"/>
      <c r="L23" s="4"/>
      <c r="N23" s="4"/>
      <c r="P23" s="4"/>
    </row>
    <row r="24" spans="1:16" ht="18.75" hidden="1" customHeight="1" x14ac:dyDescent="0.35">
      <c r="A24" s="8"/>
      <c r="B24" s="8" t="s">
        <v>47</v>
      </c>
      <c r="C24" s="12" t="s">
        <v>15</v>
      </c>
      <c r="D24" s="8"/>
      <c r="E24" s="15"/>
      <c r="F24" s="15">
        <v>0</v>
      </c>
      <c r="G24" s="19"/>
      <c r="L24" s="4"/>
      <c r="N24" s="4"/>
      <c r="P24" s="4"/>
    </row>
    <row r="25" spans="1:16" ht="23.25" x14ac:dyDescent="0.35">
      <c r="A25" s="8"/>
      <c r="B25" s="8" t="s">
        <v>46</v>
      </c>
      <c r="C25" s="12" t="s">
        <v>21</v>
      </c>
      <c r="D25" s="8"/>
      <c r="E25" s="26">
        <v>0</v>
      </c>
      <c r="F25" s="15">
        <v>2646366.91</v>
      </c>
      <c r="G25" s="15"/>
      <c r="I25" s="2"/>
      <c r="L25" s="4"/>
      <c r="N25" s="4"/>
      <c r="P25" s="4"/>
    </row>
    <row r="26" spans="1:16" ht="18.75" hidden="1" customHeight="1" x14ac:dyDescent="0.35">
      <c r="A26" s="8"/>
      <c r="B26" s="8" t="s">
        <v>45</v>
      </c>
      <c r="C26" s="8"/>
      <c r="D26" s="8"/>
      <c r="E26" s="15"/>
      <c r="F26" s="15">
        <v>0</v>
      </c>
      <c r="G26" s="19"/>
      <c r="L26" s="4"/>
      <c r="N26" s="4"/>
      <c r="P26" s="4"/>
    </row>
    <row r="27" spans="1:16" ht="24" thickBot="1" x14ac:dyDescent="0.4">
      <c r="A27" s="8"/>
      <c r="B27" s="12" t="s">
        <v>16</v>
      </c>
      <c r="C27" s="8"/>
      <c r="D27" s="8"/>
      <c r="E27" s="20">
        <f>+E20+E21+E22+E25</f>
        <v>949525758.07000005</v>
      </c>
      <c r="F27" s="21">
        <f>SUM(F20:F26)</f>
        <v>30465547.859999999</v>
      </c>
      <c r="G27" s="27"/>
      <c r="L27" s="4"/>
      <c r="N27" s="4"/>
      <c r="P27" s="4"/>
    </row>
    <row r="28" spans="1:16" ht="11.25" customHeight="1" thickTop="1" x14ac:dyDescent="0.35">
      <c r="A28" s="8"/>
      <c r="B28" s="12"/>
      <c r="C28" s="8"/>
      <c r="D28" s="8"/>
      <c r="E28" s="21"/>
      <c r="F28" s="21"/>
      <c r="G28" s="23"/>
      <c r="L28" s="4"/>
      <c r="P28" s="4"/>
    </row>
    <row r="29" spans="1:16" ht="24" thickBot="1" x14ac:dyDescent="0.4">
      <c r="A29" s="8"/>
      <c r="B29" s="12" t="s">
        <v>17</v>
      </c>
      <c r="C29" s="8"/>
      <c r="D29" s="8"/>
      <c r="E29" s="20">
        <f>+E17+E27</f>
        <v>1029092159.8900001</v>
      </c>
      <c r="F29" s="21">
        <f>+F17+F27</f>
        <v>1051936668.4</v>
      </c>
      <c r="G29" s="28"/>
      <c r="L29" s="4"/>
      <c r="P29" s="4"/>
    </row>
    <row r="30" spans="1:16" ht="14.25" customHeight="1" thickTop="1" x14ac:dyDescent="0.35">
      <c r="A30" s="8"/>
      <c r="B30" s="8"/>
      <c r="C30" s="8"/>
      <c r="D30" s="8"/>
      <c r="E30" s="15"/>
      <c r="F30" s="15"/>
      <c r="G30" s="23"/>
      <c r="L30" s="4"/>
      <c r="P30" s="4"/>
    </row>
    <row r="31" spans="1:16" ht="23.25" x14ac:dyDescent="0.35">
      <c r="A31" s="8"/>
      <c r="B31" s="12" t="s">
        <v>18</v>
      </c>
      <c r="C31" s="8"/>
      <c r="D31" s="8"/>
      <c r="E31" s="15"/>
      <c r="F31" s="15"/>
      <c r="G31" s="23"/>
      <c r="L31" s="4"/>
      <c r="P31" s="4"/>
    </row>
    <row r="32" spans="1:16" ht="23.25" customHeight="1" x14ac:dyDescent="0.35">
      <c r="A32" s="8"/>
      <c r="B32" s="12"/>
      <c r="C32" s="8"/>
      <c r="D32" s="8"/>
      <c r="E32" s="15"/>
      <c r="F32" s="15"/>
      <c r="G32" s="23"/>
      <c r="L32" s="4"/>
      <c r="P32" s="4"/>
    </row>
    <row r="33" spans="1:19" ht="23.25" x14ac:dyDescent="0.35">
      <c r="A33" s="8"/>
      <c r="B33" s="12" t="s">
        <v>19</v>
      </c>
      <c r="C33" s="12"/>
      <c r="D33" s="8"/>
      <c r="E33" s="15"/>
      <c r="F33" s="15"/>
      <c r="G33" s="23"/>
      <c r="P33" s="4"/>
    </row>
    <row r="34" spans="1:19" ht="23.25" x14ac:dyDescent="0.35">
      <c r="A34" s="8"/>
      <c r="B34" s="12" t="s">
        <v>53</v>
      </c>
      <c r="C34" s="12" t="s">
        <v>22</v>
      </c>
      <c r="D34" s="8"/>
      <c r="E34" s="15"/>
      <c r="F34" s="15">
        <v>31468942.100000001</v>
      </c>
      <c r="G34" s="23"/>
      <c r="L34" s="4"/>
      <c r="P34" s="4"/>
    </row>
    <row r="35" spans="1:19" ht="23.25" x14ac:dyDescent="0.35">
      <c r="A35" s="8"/>
      <c r="B35" s="8" t="s">
        <v>52</v>
      </c>
      <c r="C35" s="12"/>
      <c r="D35" s="8"/>
      <c r="E35" s="15">
        <v>3165003.53</v>
      </c>
      <c r="F35" s="15"/>
      <c r="G35" s="29"/>
      <c r="I35" s="56"/>
    </row>
    <row r="36" spans="1:19" ht="23.25" x14ac:dyDescent="0.35">
      <c r="A36" s="8"/>
      <c r="B36" s="8" t="s">
        <v>54</v>
      </c>
      <c r="C36" s="12" t="s">
        <v>22</v>
      </c>
      <c r="D36" s="8"/>
      <c r="E36" s="15">
        <v>86000</v>
      </c>
      <c r="F36" s="15"/>
      <c r="G36" s="29"/>
      <c r="P36" s="4"/>
      <c r="S36" s="4"/>
    </row>
    <row r="37" spans="1:19" ht="18.75" hidden="1" customHeight="1" x14ac:dyDescent="0.35">
      <c r="A37" s="8"/>
      <c r="B37" s="8" t="s">
        <v>55</v>
      </c>
      <c r="C37" s="12"/>
      <c r="D37" s="8"/>
      <c r="E37" s="15"/>
      <c r="F37" s="15"/>
      <c r="G37" s="23"/>
    </row>
    <row r="38" spans="1:19" ht="18.75" hidden="1" customHeight="1" x14ac:dyDescent="0.35">
      <c r="A38" s="8"/>
      <c r="B38" s="8" t="s">
        <v>44</v>
      </c>
      <c r="C38" s="12"/>
      <c r="D38" s="8"/>
      <c r="E38" s="15"/>
      <c r="F38" s="15"/>
      <c r="G38" s="23"/>
      <c r="L38" s="4"/>
      <c r="Q38" s="4"/>
    </row>
    <row r="39" spans="1:19" ht="18.75" hidden="1" customHeight="1" x14ac:dyDescent="0.35">
      <c r="A39" s="8"/>
      <c r="B39" s="8" t="s">
        <v>43</v>
      </c>
      <c r="C39" s="12"/>
      <c r="D39" s="8"/>
      <c r="E39" s="15"/>
      <c r="F39" s="15"/>
      <c r="G39" s="23"/>
      <c r="L39" s="4"/>
      <c r="Q39" s="4"/>
    </row>
    <row r="40" spans="1:19" ht="18.75" hidden="1" customHeight="1" x14ac:dyDescent="0.35">
      <c r="A40" s="8"/>
      <c r="B40" s="8" t="s">
        <v>20</v>
      </c>
      <c r="C40" s="12"/>
      <c r="D40" s="8"/>
      <c r="E40" s="15"/>
      <c r="F40" s="15"/>
      <c r="G40" s="23"/>
      <c r="L40" s="4"/>
      <c r="Q40" s="4"/>
    </row>
    <row r="41" spans="1:19" ht="18.75" hidden="1" customHeight="1" x14ac:dyDescent="0.35">
      <c r="A41" s="8"/>
      <c r="B41" s="8" t="s">
        <v>42</v>
      </c>
      <c r="C41" s="12"/>
      <c r="D41" s="8"/>
      <c r="E41" s="31"/>
      <c r="F41" s="15"/>
      <c r="G41" s="23"/>
      <c r="L41" s="4"/>
      <c r="Q41" s="4"/>
    </row>
    <row r="42" spans="1:19" ht="18.75" customHeight="1" x14ac:dyDescent="0.35">
      <c r="A42" s="8"/>
      <c r="B42" s="8" t="s">
        <v>62</v>
      </c>
      <c r="C42" s="12"/>
      <c r="D42" s="8"/>
      <c r="E42" s="31">
        <v>451657.69</v>
      </c>
      <c r="F42" s="15"/>
      <c r="G42" s="46"/>
      <c r="L42" s="4"/>
      <c r="Q42" s="4"/>
    </row>
    <row r="43" spans="1:19" ht="21.75" customHeight="1" x14ac:dyDescent="0.35">
      <c r="A43" s="8"/>
      <c r="B43" s="8" t="s">
        <v>61</v>
      </c>
      <c r="C43" s="12"/>
      <c r="D43" s="8"/>
      <c r="E43" s="31">
        <v>772120.5</v>
      </c>
      <c r="F43" s="15"/>
      <c r="G43" s="46"/>
      <c r="I43" s="4"/>
      <c r="L43" s="4"/>
      <c r="Q43" s="4"/>
    </row>
    <row r="44" spans="1:19" ht="23.25" x14ac:dyDescent="0.35">
      <c r="A44" s="8"/>
      <c r="B44" s="12" t="s">
        <v>57</v>
      </c>
      <c r="C44" s="12"/>
      <c r="D44" s="8"/>
      <c r="E44" s="32">
        <f>SUM(E35:E43)</f>
        <v>4474781.72</v>
      </c>
      <c r="F44" s="15"/>
      <c r="G44" s="28"/>
      <c r="L44" s="4"/>
      <c r="Q44" s="4"/>
    </row>
    <row r="45" spans="1:19" ht="23.25" x14ac:dyDescent="0.35">
      <c r="A45" s="8"/>
      <c r="B45" s="8"/>
      <c r="C45" s="12"/>
      <c r="D45" s="8"/>
      <c r="E45" s="15"/>
      <c r="F45" s="15"/>
      <c r="G45" s="23"/>
      <c r="L45" s="4"/>
      <c r="Q45" s="4"/>
    </row>
    <row r="46" spans="1:19" ht="23.25" x14ac:dyDescent="0.35">
      <c r="A46" s="8"/>
      <c r="B46" s="12" t="s">
        <v>24</v>
      </c>
      <c r="C46" s="12" t="s">
        <v>23</v>
      </c>
      <c r="D46" s="8"/>
      <c r="E46" s="15"/>
      <c r="F46" s="15">
        <v>0</v>
      </c>
      <c r="G46" s="23"/>
      <c r="Q46" s="4"/>
    </row>
    <row r="47" spans="1:19" ht="23.25" x14ac:dyDescent="0.35">
      <c r="A47" s="8"/>
      <c r="B47" s="33" t="s">
        <v>67</v>
      </c>
      <c r="C47" s="12"/>
      <c r="D47" s="8"/>
      <c r="E47" s="15"/>
      <c r="F47" s="15"/>
      <c r="G47" s="46"/>
      <c r="I47" s="4"/>
      <c r="L47" s="4"/>
    </row>
    <row r="48" spans="1:19" ht="23.25" x14ac:dyDescent="0.35">
      <c r="A48" s="8"/>
      <c r="B48" s="8" t="s">
        <v>52</v>
      </c>
      <c r="C48" s="12"/>
      <c r="D48" s="8"/>
      <c r="E48" s="15">
        <v>1224914.73</v>
      </c>
      <c r="F48" s="15"/>
      <c r="G48" s="34"/>
    </row>
    <row r="49" spans="1:14" s="1" customFormat="1" ht="18.75" hidden="1" customHeight="1" x14ac:dyDescent="0.35">
      <c r="A49" s="8"/>
      <c r="B49" s="8" t="s">
        <v>54</v>
      </c>
      <c r="C49" s="12"/>
      <c r="D49" s="8"/>
      <c r="E49" s="15"/>
      <c r="F49" s="15"/>
      <c r="G49" s="35"/>
      <c r="H49" s="2"/>
      <c r="J49" s="2"/>
      <c r="K49" s="2"/>
    </row>
    <row r="50" spans="1:14" s="1" customFormat="1" ht="18.75" customHeight="1" x14ac:dyDescent="0.35">
      <c r="A50" s="8"/>
      <c r="B50" s="8" t="s">
        <v>68</v>
      </c>
      <c r="C50" s="12"/>
      <c r="D50" s="8"/>
      <c r="E50" s="15">
        <v>25545000</v>
      </c>
      <c r="F50" s="15"/>
      <c r="G50" s="34"/>
      <c r="H50" s="2"/>
      <c r="J50" s="2"/>
      <c r="K50" s="2"/>
    </row>
    <row r="51" spans="1:14" s="1" customFormat="1" ht="23.25" x14ac:dyDescent="0.35">
      <c r="A51" s="8"/>
      <c r="B51" s="8" t="s">
        <v>55</v>
      </c>
      <c r="C51" s="12"/>
      <c r="D51" s="8"/>
      <c r="E51" s="30">
        <v>25620388.559999999</v>
      </c>
      <c r="F51" s="15"/>
      <c r="G51" s="36"/>
      <c r="H51" s="2"/>
      <c r="I51" s="4"/>
      <c r="J51" s="2"/>
      <c r="K51" s="2"/>
    </row>
    <row r="52" spans="1:14" s="1" customFormat="1" ht="23.25" customHeight="1" x14ac:dyDescent="0.35">
      <c r="A52" s="8"/>
      <c r="B52" s="33" t="s">
        <v>58</v>
      </c>
      <c r="C52" s="12"/>
      <c r="D52" s="8"/>
      <c r="E52" s="32">
        <f>+E48+E51+E50</f>
        <v>52390303.289999999</v>
      </c>
      <c r="F52" s="15"/>
      <c r="G52" s="50"/>
      <c r="H52" s="2"/>
      <c r="I52" s="4"/>
      <c r="J52" s="2"/>
      <c r="K52" s="2"/>
    </row>
    <row r="53" spans="1:14" s="1" customFormat="1" ht="23.25" hidden="1" x14ac:dyDescent="0.35">
      <c r="A53" s="8"/>
      <c r="B53" s="37"/>
      <c r="C53" s="12"/>
      <c r="D53" s="8"/>
      <c r="E53" s="15"/>
      <c r="F53" s="15"/>
      <c r="G53" s="35"/>
      <c r="H53" s="2"/>
      <c r="J53" s="2"/>
      <c r="K53" s="2"/>
    </row>
    <row r="54" spans="1:14" s="1" customFormat="1" ht="18.75" hidden="1" customHeight="1" x14ac:dyDescent="0.35">
      <c r="A54" s="8"/>
      <c r="B54" s="8" t="s">
        <v>34</v>
      </c>
      <c r="C54" s="12" t="s">
        <v>25</v>
      </c>
      <c r="D54" s="8"/>
      <c r="E54" s="15">
        <v>0</v>
      </c>
      <c r="F54" s="15">
        <v>0</v>
      </c>
      <c r="G54" s="35"/>
      <c r="H54" s="2"/>
      <c r="J54" s="2"/>
      <c r="K54" s="2"/>
    </row>
    <row r="55" spans="1:14" s="1" customFormat="1" ht="18.75" hidden="1" customHeight="1" x14ac:dyDescent="0.35">
      <c r="A55" s="8"/>
      <c r="B55" s="8" t="s">
        <v>41</v>
      </c>
      <c r="C55" s="12" t="s">
        <v>33</v>
      </c>
      <c r="D55" s="8"/>
      <c r="E55" s="15">
        <v>0</v>
      </c>
      <c r="F55" s="15">
        <v>0</v>
      </c>
      <c r="G55" s="35"/>
      <c r="H55" s="2"/>
      <c r="J55" s="2"/>
      <c r="K55" s="2"/>
    </row>
    <row r="56" spans="1:14" s="1" customFormat="1" ht="18.75" hidden="1" customHeight="1" x14ac:dyDescent="0.35">
      <c r="A56" s="8"/>
      <c r="B56" s="8" t="s">
        <v>40</v>
      </c>
      <c r="C56" s="12" t="s">
        <v>35</v>
      </c>
      <c r="D56" s="8"/>
      <c r="E56" s="15">
        <v>0</v>
      </c>
      <c r="F56" s="15">
        <v>0</v>
      </c>
      <c r="G56" s="35"/>
      <c r="H56" s="2"/>
      <c r="J56" s="2"/>
      <c r="K56" s="2"/>
    </row>
    <row r="57" spans="1:14" s="1" customFormat="1" ht="18.75" hidden="1" customHeight="1" x14ac:dyDescent="0.35">
      <c r="A57" s="8"/>
      <c r="B57" s="8" t="s">
        <v>39</v>
      </c>
      <c r="C57" s="8"/>
      <c r="D57" s="8"/>
      <c r="E57" s="15">
        <v>0</v>
      </c>
      <c r="F57" s="15">
        <v>0</v>
      </c>
      <c r="G57" s="35"/>
      <c r="H57" s="2"/>
      <c r="J57" s="2"/>
      <c r="K57" s="2"/>
    </row>
    <row r="58" spans="1:14" s="1" customFormat="1" ht="18.75" hidden="1" customHeight="1" x14ac:dyDescent="0.35">
      <c r="A58" s="8"/>
      <c r="B58" s="37"/>
      <c r="C58" s="8"/>
      <c r="D58" s="8"/>
      <c r="E58" s="32">
        <f>SUM(E54:E57)</f>
        <v>0</v>
      </c>
      <c r="F58" s="21">
        <f>SUM(F54:F57)</f>
        <v>0</v>
      </c>
      <c r="G58" s="35"/>
      <c r="H58" s="2"/>
      <c r="J58" s="2"/>
      <c r="K58" s="2"/>
    </row>
    <row r="59" spans="1:14" s="1" customFormat="1" ht="23.25" x14ac:dyDescent="0.35">
      <c r="A59" s="8"/>
      <c r="B59" s="8"/>
      <c r="C59" s="8"/>
      <c r="D59" s="8"/>
      <c r="E59" s="15"/>
      <c r="F59" s="15"/>
      <c r="G59" s="34"/>
      <c r="H59" s="2"/>
      <c r="J59" s="2"/>
      <c r="K59" s="2"/>
    </row>
    <row r="60" spans="1:14" s="1" customFormat="1" ht="24" thickBot="1" x14ac:dyDescent="0.4">
      <c r="A60" s="8"/>
      <c r="B60" s="12" t="s">
        <v>26</v>
      </c>
      <c r="C60" s="8"/>
      <c r="D60" s="8"/>
      <c r="E60" s="20">
        <f>+E44+E52</f>
        <v>56865085.009999998</v>
      </c>
      <c r="F60" s="21" t="e">
        <f>+#REF!+F58</f>
        <v>#REF!</v>
      </c>
      <c r="G60" s="50"/>
      <c r="H60" s="2"/>
      <c r="I60" s="4"/>
      <c r="J60" s="2"/>
      <c r="K60" s="2"/>
    </row>
    <row r="61" spans="1:14" s="1" customFormat="1" ht="21.75" customHeight="1" thickTop="1" x14ac:dyDescent="0.35">
      <c r="A61" s="8"/>
      <c r="B61" s="8"/>
      <c r="C61" s="12"/>
      <c r="D61" s="8"/>
      <c r="E61" s="15"/>
      <c r="F61" s="15"/>
      <c r="G61" s="46"/>
      <c r="H61" s="2"/>
      <c r="J61" s="2"/>
      <c r="K61" s="2"/>
    </row>
    <row r="62" spans="1:14" s="1" customFormat="1" ht="23.25" x14ac:dyDescent="0.35">
      <c r="A62" s="8"/>
      <c r="B62" s="12" t="s">
        <v>50</v>
      </c>
      <c r="C62" s="8"/>
      <c r="D62" s="8"/>
      <c r="E62" s="15"/>
      <c r="F62" s="15"/>
      <c r="G62" s="46"/>
      <c r="H62" s="2"/>
      <c r="J62" s="2"/>
      <c r="K62" s="2"/>
    </row>
    <row r="63" spans="1:14" s="1" customFormat="1" ht="23.25" x14ac:dyDescent="0.35">
      <c r="A63" s="8"/>
      <c r="B63" s="12"/>
      <c r="C63" s="8"/>
      <c r="D63" s="8"/>
      <c r="E63" s="38"/>
      <c r="F63" s="15"/>
      <c r="G63" s="23"/>
      <c r="H63" s="2"/>
      <c r="I63" s="5"/>
      <c r="J63" s="2"/>
      <c r="K63" s="2"/>
    </row>
    <row r="64" spans="1:14" s="1" customFormat="1" ht="23.25" x14ac:dyDescent="0.35">
      <c r="A64" s="8"/>
      <c r="B64" s="8" t="s">
        <v>36</v>
      </c>
      <c r="C64" s="8"/>
      <c r="D64" s="8"/>
      <c r="E64" s="39">
        <f>+E29-E60</f>
        <v>972227074.88000011</v>
      </c>
      <c r="F64" s="15">
        <v>1020467726.3</v>
      </c>
      <c r="G64" s="22"/>
      <c r="H64" s="2"/>
      <c r="I64" s="4"/>
      <c r="J64" s="2"/>
      <c r="K64" s="2"/>
      <c r="N64" s="2"/>
    </row>
    <row r="65" spans="1:14" s="1" customFormat="1" ht="18.75" hidden="1" customHeight="1" x14ac:dyDescent="0.35">
      <c r="A65" s="8"/>
      <c r="B65" s="8" t="s">
        <v>27</v>
      </c>
      <c r="C65" s="8"/>
      <c r="D65" s="8"/>
      <c r="E65" s="38"/>
      <c r="F65" s="15">
        <v>0</v>
      </c>
      <c r="G65" s="18"/>
      <c r="H65" s="2"/>
      <c r="J65" s="2"/>
      <c r="K65" s="2"/>
      <c r="N65" s="2"/>
    </row>
    <row r="66" spans="1:14" s="1" customFormat="1" ht="18.75" hidden="1" customHeight="1" x14ac:dyDescent="0.35">
      <c r="A66" s="8"/>
      <c r="B66" s="8" t="s">
        <v>28</v>
      </c>
      <c r="C66" s="8"/>
      <c r="D66" s="8"/>
      <c r="E66" s="38"/>
      <c r="F66" s="15">
        <v>0</v>
      </c>
      <c r="G66" s="18"/>
      <c r="H66" s="2"/>
      <c r="J66" s="2"/>
      <c r="K66" s="2"/>
      <c r="N66" s="2"/>
    </row>
    <row r="67" spans="1:14" s="1" customFormat="1" ht="18.75" hidden="1" customHeight="1" x14ac:dyDescent="0.35">
      <c r="A67" s="8"/>
      <c r="B67" s="8" t="s">
        <v>38</v>
      </c>
      <c r="C67" s="8"/>
      <c r="D67" s="8"/>
      <c r="E67" s="38"/>
      <c r="F67" s="15">
        <v>0</v>
      </c>
      <c r="G67" s="18"/>
      <c r="H67" s="2"/>
      <c r="J67" s="2"/>
      <c r="K67" s="2"/>
      <c r="N67" s="2"/>
    </row>
    <row r="68" spans="1:14" s="1" customFormat="1" ht="24" thickBot="1" x14ac:dyDescent="0.4">
      <c r="A68" s="8"/>
      <c r="B68" s="12" t="s">
        <v>51</v>
      </c>
      <c r="C68" s="12"/>
      <c r="D68" s="8"/>
      <c r="E68" s="40">
        <f>+E64</f>
        <v>972227074.88000011</v>
      </c>
      <c r="F68" s="21">
        <f>SUM(F64:F67)</f>
        <v>1020467726.3</v>
      </c>
      <c r="G68" s="22"/>
      <c r="H68" s="2"/>
      <c r="J68" s="2"/>
      <c r="K68" s="2"/>
      <c r="N68" s="2"/>
    </row>
    <row r="69" spans="1:14" s="1" customFormat="1" ht="24" thickTop="1" x14ac:dyDescent="0.35">
      <c r="A69" s="8"/>
      <c r="B69" s="8"/>
      <c r="C69" s="8"/>
      <c r="D69" s="8"/>
      <c r="E69" s="39"/>
      <c r="F69" s="15"/>
      <c r="G69" s="18"/>
      <c r="H69" s="2"/>
      <c r="J69" s="2"/>
      <c r="K69" s="2"/>
      <c r="N69" s="2"/>
    </row>
    <row r="70" spans="1:14" s="1" customFormat="1" ht="24" thickBot="1" x14ac:dyDescent="0.4">
      <c r="A70" s="8"/>
      <c r="B70" s="12" t="s">
        <v>37</v>
      </c>
      <c r="C70" s="12"/>
      <c r="D70" s="8"/>
      <c r="E70" s="40">
        <f>+E60+E68</f>
        <v>1029092159.8900001</v>
      </c>
      <c r="F70" s="21" t="e">
        <f>+F60+F68</f>
        <v>#REF!</v>
      </c>
      <c r="G70" s="41"/>
      <c r="H70" s="2"/>
      <c r="J70" s="2"/>
      <c r="K70" s="2"/>
      <c r="N70" s="2"/>
    </row>
    <row r="71" spans="1:14" s="1" customFormat="1" ht="24" thickTop="1" x14ac:dyDescent="0.35">
      <c r="A71" s="8"/>
      <c r="B71" s="8"/>
      <c r="C71" s="8"/>
      <c r="D71" s="8"/>
      <c r="E71" s="42"/>
      <c r="F71" s="31"/>
      <c r="G71" s="43"/>
      <c r="H71" s="2"/>
      <c r="J71" s="2"/>
      <c r="K71" s="2"/>
      <c r="N71" s="2"/>
    </row>
    <row r="72" spans="1:14" s="1" customFormat="1" ht="23.25" hidden="1" x14ac:dyDescent="0.35">
      <c r="A72" s="8"/>
      <c r="B72" s="8"/>
      <c r="C72" s="8"/>
      <c r="D72" s="8"/>
      <c r="E72" s="44">
        <f>+E29-E70</f>
        <v>0</v>
      </c>
      <c r="F72" s="31"/>
      <c r="G72" s="8"/>
      <c r="H72" s="2"/>
      <c r="J72" s="2"/>
      <c r="K72" s="2"/>
      <c r="N72" s="2"/>
    </row>
    <row r="73" spans="1:14" s="1" customFormat="1" ht="23.25" hidden="1" x14ac:dyDescent="0.35">
      <c r="A73" s="8"/>
      <c r="B73" s="8"/>
      <c r="C73" s="8"/>
      <c r="D73" s="8"/>
      <c r="E73" s="44"/>
      <c r="F73" s="31"/>
      <c r="G73" s="8"/>
      <c r="H73" s="2"/>
      <c r="J73" s="2"/>
      <c r="K73" s="2"/>
      <c r="N73" s="2"/>
    </row>
    <row r="74" spans="1:14" s="1" customFormat="1" ht="23.25" x14ac:dyDescent="0.35">
      <c r="A74" s="8"/>
      <c r="B74" s="8"/>
      <c r="C74" s="8"/>
      <c r="D74" s="8"/>
      <c r="E74" s="49"/>
      <c r="F74" s="31"/>
      <c r="G74" s="8"/>
      <c r="H74" s="2"/>
      <c r="J74" s="2"/>
      <c r="K74" s="2"/>
      <c r="N74" s="2"/>
    </row>
    <row r="75" spans="1:14" s="1" customFormat="1" ht="23.25" x14ac:dyDescent="0.35">
      <c r="A75" s="8"/>
      <c r="B75" s="8"/>
      <c r="C75" s="8"/>
      <c r="D75" s="8"/>
      <c r="E75" s="31"/>
      <c r="F75" s="31"/>
      <c r="G75" s="8"/>
      <c r="H75" s="2"/>
      <c r="J75" s="2"/>
      <c r="K75" s="2"/>
      <c r="M75" s="4"/>
      <c r="N75" s="2"/>
    </row>
    <row r="76" spans="1:14" s="1" customFormat="1" ht="23.25" x14ac:dyDescent="0.35">
      <c r="A76" s="8"/>
      <c r="B76" s="45" t="s">
        <v>60</v>
      </c>
      <c r="C76" s="23"/>
      <c r="D76" s="23"/>
      <c r="E76" s="45" t="s">
        <v>59</v>
      </c>
      <c r="F76" s="46"/>
      <c r="G76" s="23"/>
      <c r="H76" s="2"/>
      <c r="J76" s="2"/>
      <c r="K76" s="2"/>
    </row>
    <row r="77" spans="1:14" s="1" customFormat="1" ht="23.25" x14ac:dyDescent="0.35">
      <c r="A77" s="37"/>
      <c r="B77" s="58" t="s">
        <v>63</v>
      </c>
      <c r="C77" s="58"/>
      <c r="D77" s="9"/>
      <c r="E77" s="9" t="s">
        <v>65</v>
      </c>
      <c r="F77" s="47"/>
      <c r="G77" s="23"/>
      <c r="H77" s="2"/>
      <c r="J77" s="2"/>
      <c r="K77" s="2"/>
    </row>
    <row r="78" spans="1:14" s="1" customFormat="1" ht="23.25" x14ac:dyDescent="0.35">
      <c r="A78" s="8"/>
      <c r="B78" s="58" t="s">
        <v>64</v>
      </c>
      <c r="C78" s="58"/>
      <c r="D78" s="23"/>
      <c r="E78" s="48" t="s">
        <v>66</v>
      </c>
      <c r="F78" s="47"/>
      <c r="G78" s="23"/>
      <c r="H78" s="2"/>
      <c r="J78" s="2"/>
      <c r="K78" s="2"/>
    </row>
    <row r="79" spans="1:14" s="1" customFormat="1" ht="23.25" x14ac:dyDescent="0.35">
      <c r="A79" s="8"/>
      <c r="B79" s="57"/>
      <c r="C79" s="57"/>
      <c r="D79" s="23"/>
      <c r="E79" s="48"/>
      <c r="F79" s="47"/>
      <c r="G79" s="23"/>
      <c r="H79" s="2"/>
      <c r="J79" s="2"/>
      <c r="K79" s="2"/>
    </row>
    <row r="80" spans="1:14" s="1" customFormat="1" ht="23.25" x14ac:dyDescent="0.35">
      <c r="A80" s="8"/>
      <c r="B80" s="23"/>
      <c r="C80" s="23"/>
      <c r="D80" s="23"/>
      <c r="E80" s="46"/>
      <c r="F80" s="46"/>
      <c r="G80" s="23"/>
      <c r="H80" s="2"/>
      <c r="J80" s="53"/>
      <c r="K80" s="2"/>
    </row>
    <row r="81" spans="1:27" s="1" customFormat="1" ht="20.25" x14ac:dyDescent="0.3">
      <c r="A81" s="6"/>
      <c r="B81" s="6"/>
      <c r="C81" s="6"/>
      <c r="D81" s="6"/>
      <c r="E81" s="6"/>
      <c r="F81" s="6"/>
      <c r="G81" s="6"/>
      <c r="H81" s="2"/>
      <c r="J81" s="54"/>
      <c r="K81" s="2"/>
    </row>
    <row r="82" spans="1:27" s="2" customFormat="1" ht="20.25" x14ac:dyDescent="0.3">
      <c r="A82" s="6"/>
      <c r="B82" s="6"/>
      <c r="C82" s="6"/>
      <c r="D82" s="6"/>
      <c r="E82" s="7"/>
      <c r="F82" s="6"/>
      <c r="G82" s="6"/>
      <c r="I82" s="1"/>
      <c r="J82" s="5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</sheetData>
  <mergeCells count="6">
    <mergeCell ref="B78:C78"/>
    <mergeCell ref="A4:G4"/>
    <mergeCell ref="A5:G5"/>
    <mergeCell ref="A6:G6"/>
    <mergeCell ref="A7:G7"/>
    <mergeCell ref="B77:C77"/>
  </mergeCells>
  <printOptions verticalCentered="1"/>
  <pageMargins left="0.92" right="0.98425196850393704" top="0.15748031496062992" bottom="0.31496062992125984" header="0.15748031496062992" footer="0.51181102362204722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BG-Febrero 22</vt:lpstr>
      <vt:lpstr>'BG-Febrero 22'!Área_de_impresión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PROPIEDAD DE</cp:lastModifiedBy>
  <cp:lastPrinted>2022-03-04T13:18:51Z</cp:lastPrinted>
  <dcterms:created xsi:type="dcterms:W3CDTF">2019-06-05T14:57:17Z</dcterms:created>
  <dcterms:modified xsi:type="dcterms:W3CDTF">2022-03-08T00:08:36Z</dcterms:modified>
</cp:coreProperties>
</file>