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/>
  </bookViews>
  <sheets>
    <sheet name="BG-Enero 22" sheetId="26" r:id="rId1"/>
  </sheets>
  <definedNames>
    <definedName name="_xlnm.Print_Area" localSheetId="0">'BG-Enero 22'!$A$4:$G$80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6" l="1"/>
  <c r="E48" i="26" l="1"/>
  <c r="F68" i="26" l="1"/>
  <c r="F60" i="26"/>
  <c r="F70" i="26" s="1"/>
  <c r="F58" i="26"/>
  <c r="E58" i="26"/>
  <c r="E52" i="26"/>
  <c r="E44" i="26"/>
  <c r="F27" i="26"/>
  <c r="E27" i="26"/>
  <c r="F17" i="26"/>
  <c r="F29" i="26" s="1"/>
  <c r="E60" i="26" l="1"/>
  <c r="E17" i="26" l="1"/>
  <c r="E29" i="26" s="1"/>
  <c r="E64" i="26" s="1"/>
  <c r="E68" i="26" s="1"/>
  <c r="E70" i="26" s="1"/>
  <c r="E72" i="26" s="1"/>
</calcChain>
</file>

<file path=xl/sharedStrings.xml><?xml version="1.0" encoding="utf-8"?>
<sst xmlns="http://schemas.openxmlformats.org/spreadsheetml/2006/main" count="74" uniqueCount="70">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</sst>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E51204A7-3FD9-4E28-8DED-C40573D84E5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3F2BD474-2753-44BE-ABAF-FFB2C39812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B65777BA-4D57-4D34-A6B4-14488C65C6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ADC63233-BBD9-4AFB-A1CA-DA803C0B28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F2CC5B09-CC54-4C34-87AD-3B5E781BFC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B0827A5B-0A3A-4B8A-B5B1-3ACAA925B0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1FDE7F1F-281F-4221-9249-73622CFA58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D64D694E-3AE0-45DA-AEDB-5F2EE6FEAC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70B16961-7FE5-4D4C-9250-5D20DED889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4D85E434-7E8C-4ED0-A9E6-75886F2EB7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2C3E8F28-F115-4338-898F-7F7805653F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BCEF9D8A-0F90-4558-B051-4F51C15BB2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D8863D58-8A23-4010-B712-AE1A9161AF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CC433AD4-6576-4DD4-95AE-A354A77DB7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229E9B23-3D10-465C-9D78-B3E6A0C3B8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F70BF03D-5F59-4F1F-850A-03094C081C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CD9B4FA8-80EA-4F4B-B61E-CAE7910286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E1950880-9CD7-4559-BA24-461E972535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9F7AE384-9636-485A-AE2E-FA80C6F09B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83D48976-9474-4F4D-9AAC-6D3AE570DC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3835CF20-782F-43A0-B1A8-9132140A33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B2222CA8-8F46-486A-96A6-BEEFA8223C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BA932569-CC2B-4A4B-ACD8-33AD860847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EEEB9319-01D4-455E-A944-1688765709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DECFFBEE-03ED-4EFB-99C5-B30D95A2BB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0C8AC5B3-21F3-4A31-8003-5D225637EC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E730511B-721C-433A-B105-E887F63AEEF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81E191F3-0A00-4E4D-97E5-AF5CF88130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4B65171D-660B-4F4D-9CF2-D1BCF1A2BE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6E15A4C9-D844-4CDE-AFF9-D5A453AE23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0DE429A5-73B9-4132-B137-6D6EA8B39C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F1757C35-7FD5-4204-A529-A69F11190A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A55D801E-4876-4113-982A-7947CDD359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033FB93A-E657-4F4E-BD0F-378F25F4AA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C5B17D9C-DDC0-4D9B-A318-250C651A65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B8AE8E5A-6F20-435C-8F58-6CDF728275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516CBBA2-14EB-4F23-85A4-37EA94E41F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77A38268-5C1C-4235-888E-50F399BE0A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D0945F38-EFA2-447C-A6B3-62645791E3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41ED4E2A-4A11-4FDC-A381-26B16F65C1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7C8EAF4C-26BE-49F5-9630-BE324C5DF8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EFA5DE0B-F8F3-4D2F-88AF-EB0985B4E1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5D8D15DD-916A-4DF0-9BB6-99FE375C71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4024A549-506B-4E67-B49C-7B98ADA786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98DD6394-9715-41DA-B6FD-12AE047690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198D587C-BF99-4343-94C1-5288E8013D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E526CAB3-677E-4D0A-BECC-D2DF0266C1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60CE7CE1-923F-49F1-A23F-8B518A47C2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242DE74E-CD33-4CCC-AE3E-B39460B57A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E67C5653-3848-4795-9FC9-48ADE253A75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EA172502-AA1B-4C50-A1C2-3807455991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90FCF075-E68F-4834-A65E-7F3470471C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52CE3024-E6CC-473B-8051-56963C281F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33BFEC12-148C-491F-9C91-31DE586F0B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5E19B5F1-D9B6-4F02-A646-44C427080C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6A97653D-7BB8-4D1B-A849-5A1E1E567A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24D87AEE-06BB-4986-A4BD-50BB131D93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8ECE4D7F-120C-4162-8789-6C49521B36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3280BDAE-17AD-4D6E-8D7A-3F75150DAF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AA62D362-8850-46B2-842F-B69D778349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ED0CD2E9-2F8D-4A00-8D3D-00B3282851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20B75788-303D-4D11-A5BE-7FF137BA7F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E0DF6D74-FA7E-4226-BC7B-87AD703CAF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436820C0-097C-4734-827E-6D172D5280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780BF225-158D-43EC-8CB1-1F4268941D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B96990D1-3542-47F9-ACFB-34ED541139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99902222-3F27-458E-A228-986F916842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8E03A7BF-4C2C-4DFC-9653-9D6899658C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83C30AD1-8D5A-4B4A-9D5B-C6EC7E8373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4E23DEA7-342D-4DB5-9D8D-3AD0D80B7A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2B77DDEB-99F3-40E6-8A39-EC46A796A2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D9624499-3C16-4E06-8C98-A278E3C622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1528C455-4031-496C-8AEB-554777B180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7F81D7EB-1E17-40FA-BBC0-B8BC8D2E52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0935FF77-7A9E-468E-BDAB-AA01C2E5F6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0111863D-149D-45EC-91B0-180964F032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43A31DA6-B17E-47C6-B7AB-9146FE8BC2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66FC435D-1DF4-4489-8686-611560B108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71A61808-C2D8-4C16-8ECC-71110658C2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37F89CBE-8E61-472D-B1B6-22B64C8CAE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C1E2FB06-A6A2-45DF-B647-08B2843358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BBEFC850-4A88-4415-8A58-70EEA36ECF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64131DB3-DB07-4539-91B1-C5A9073D6F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65AA8A76-0BF6-416F-B276-F470EAED82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9BFFDCBF-A3DE-46C4-BCF6-C4EDCD825E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59163ED5-B2A3-4ADE-9166-C74EE061A8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5EFB6A02-BFAE-4C63-8C1C-6431FC3B8F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78F1812E-1078-4411-8457-5E337F4F39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50974969-5948-41E6-9AF9-49C3915E1E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DDAFEA68-FC3D-4FD2-AD85-68414B9120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DFB70239-11EF-4F9B-9B27-30B763FD97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2A79B1D4-AA4F-4CA7-8D09-C5D2483C8B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4B217379-824C-4797-9B19-6A71E9447A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E717D4A4-B5CA-4AD5-9D77-BAA93BB32E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581CB383-54FA-42AD-BDA0-E3748387EE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74F63235-9185-487D-9A60-3E7836660C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72FD3FD4-ED10-40BE-AD73-FE76FEC8B7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05AF8DC9-A464-4647-A488-76B019FB99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64DD2CA8-4A70-41D4-B2A3-11E7D65A39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03245AB2-7F60-41C4-A888-5681F2282A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031F1FC5-5C2E-4740-BB28-BF0FB906CC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1F0D6D08-1D03-41A9-ABD7-06E2934B36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BF960A02-9B1E-41BE-96ED-C585E37C0E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E567DEF8-C6D9-42F9-A591-44767860EC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0F276A9A-4FF4-4B10-A2C8-E9F4B20C58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4959EA2F-7131-4458-8BF0-C8126D6989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F2735F25-5D3D-4E1D-B24D-8281FD7A6A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0DD8EB80-5052-431C-A946-93FE45361C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53C684FE-EA9A-486A-A5D4-6044147A3F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00042C7A-EC2A-41A4-9727-3E68494683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FAB546C6-E950-493D-932A-B9C6C92090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D104213A-8A31-4913-AB86-1EDB3CE933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CD072FCE-C340-4B84-AF10-3B5C2E53B4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0C430CD0-530B-4AFC-9056-5533EE3B74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2E85CC67-DFEC-4342-ABBA-725F5F75A0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54293C3B-235F-48A6-8AA0-0C328F58D8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555FCD9D-E4C5-4D70-A0ED-F1AA79EB2E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FFD89CB4-8C3D-4B51-9991-CEE579630A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20908C12-8254-45A8-8723-F89266685D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43121C71-12EC-4E2E-B47C-1F8DC839A8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1AC96E32-F87D-49AC-9555-03007F1DB8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F837B19B-50B1-4AC2-B527-45BA7190F1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88444B93-91AE-4DCA-990E-0901BC17A5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68F98776-4DF7-4942-8EC5-7803A4E106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D11AD5B5-9E36-4C72-BC2E-D9093A8FC6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F466ABB7-2B51-480C-BA45-DEA5A80FF8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489A27D6-9ABF-4CFA-8B20-B9CEF75D88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E062F39C-040F-4B05-806B-300FA2EEF5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E8736D4B-AA22-4265-9CC8-EB97C297B7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ABCE6FFE-F38F-4BF1-B39D-A37FEB9296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95E2F9EB-0378-441D-A2ED-35B71D2E24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0493C5CB-11F4-4FCD-A296-8F964A4D9A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B2F3DC93-4815-404D-91CB-200A1D052F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48C3391C-09F9-41C2-9AC5-204D903E87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0BAC027A-CCB5-43E5-8718-F0EB3EE516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BE579E33-5177-47D9-BFFF-5C3F39DDE9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37FF34CC-0580-44EB-BE06-DCCC9282E4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E36392D2-F98F-4A3A-AF9E-B449A438AC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2DE539EC-DD1F-461D-A0C2-6B4B34DF51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C5B0C749-7389-47B9-8C40-920BE70DC3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AE5C793B-CB52-44EA-86A3-EAD67074A2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3448396E-FA35-4247-92E0-DC7E3A7530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E78D7948-520B-4057-A6E4-CCA337151A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F5DFD411-6880-4C7D-AF1D-DF3C3425FC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838E9C98-7C96-4128-993F-2CBF529671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FED70EB7-CC7A-4A74-B876-9455C5E110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B20AA62B-9C98-487A-9548-105E2065BE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01695B0B-727F-4320-AF8F-19D911EAD0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D18B7D78-5A65-490A-BA01-D302B8DF08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85A39F6C-B588-4031-A6C6-049B0546FB3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71196C8A-2C17-4C41-AE22-0BF1E76439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C5614377-DF97-42C2-9862-A12C55BD8B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55F696B5-5F9A-4007-B4C8-13AF993934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51BA27F0-DFCC-456F-AE2F-E578709101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AF8D8456-92F0-4A48-BC31-F71CDF64CF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5B3EC99D-2B9F-43D6-B6A3-585DB364B1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7A15A5F2-BFD9-4C96-AD7F-60B8A8F3E0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081EBEE4-C2E2-4B40-866C-FB6D5D8870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101D213C-B744-458B-8666-79A7431686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A1B54D51-8841-4D9D-9624-8971D8AE06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2CC6C18D-40B3-493F-96EF-45C89216B2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F03C0DE1-7DDD-4A57-A643-BBB21CCE4B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95243F68-3624-44FD-B3B1-5246535DB9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7E429B58-8F15-4D1B-B145-5DF96B9E56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54591147-FA7A-42B0-9150-00B4585134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B9DCCF81-1419-4877-8DB7-212CB117C4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2463C388-3939-4748-8385-462B394C55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67D6E0E1-3111-43D0-B3D4-3ABB532FC8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64F1A755-EF5F-45A7-997B-0EAF9C0932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59C86663-C7B5-4A7E-8473-E1E0458A4E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FC285B68-9A70-41D8-97EB-179952B6FF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8FA06ED4-73FA-4745-AA6D-40A63443CB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F6D8397D-F38D-4E80-B4AF-693DACEFD0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1EE1252E-A43F-40E0-A470-E7B8284EA9B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1EB84D07-9571-4052-A7D7-C2DEB53757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12E3004A-63A3-407F-B8A5-BE42B0B471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133594C7-A2EE-4307-B111-5800B8C60A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4290F31F-E137-4665-80EC-A4BF446679D2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6C89C1B9-D30F-4FFE-A751-2A2AA02B17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345F2A9E-CA14-480E-8973-A345A5E250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829B95BA-7844-4BC1-A449-C270802F46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61E11191-85D4-4786-A2C6-36852F44C4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58AC5335-74C2-4DDC-9D3C-72F413BFDB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A86950BA-A724-4E2B-8FE4-DAE01D0791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0199C2CF-D1A1-4682-AD68-3EF6F0C215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4F5D8D14-7601-43D0-9FBF-0377FA016B5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C68F311A-4089-40B7-AED2-33E2065FA1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B488CE4F-665D-467F-AB41-AA142978EE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55B30791-9E11-4C24-8E65-AD54EB6CC2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B8BD252F-3F9C-48EE-A473-C2FAD83495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DA0E159E-6DBF-4BFE-B51C-5563AFB58E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7933CA38-97F6-4282-83FB-D922778D6C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23F46442-AE4B-4DE5-8B6F-9E8A779CAD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6C29A176-2565-4A6A-A00D-2B40778980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BB88D420-8955-4566-8E88-883E5F6A01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C8B709B8-DF4F-4420-8CD5-38AB61E68C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B9EF8F2B-2DE7-4987-A241-47F873679D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D925A20E-2432-4506-BADD-974F0783CC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8256F0E1-D548-4824-995A-948AA72A58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A589704E-E6E2-40CA-8808-57D4BB512F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27F55F32-899B-428B-9632-76FFF0FD1B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76A9BCD5-D129-4DF4-8F22-0E99C3E837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72D99CF4-4976-4CDE-8761-629650C3F5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72DEA34B-EB31-475A-A0D4-9F8BE4C761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B8370BFF-2E06-469F-BA93-325D9ACAF2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C14AD142-5277-40BC-9E1F-D697D2564B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0EAB6426-AFA4-4262-B0AA-54DF31744A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12A85C60-FD0D-4ED4-9197-BBFA5E791E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96E56F63-1829-45EA-AB9D-43E46A5A6D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>
          <a:extLst>
            <a:ext uri="{FF2B5EF4-FFF2-40B4-BE49-F238E27FC236}">
              <a16:creationId xmlns:a16="http://schemas.microsoft.com/office/drawing/2014/main" xmlns="" id="{B1351E59-494F-4060-8D3B-689D0DD0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E17" sqref="E17"/>
    </sheetView>
  </sheetViews>
  <sheetFormatPr baseColWidth="10" defaultColWidth="11.44140625" defaultRowHeight="15.6" x14ac:dyDescent="0.3"/>
  <cols>
    <col min="1" max="1" width="19.6640625" style="1" customWidth="1"/>
    <col min="2" max="2" width="36.5546875" style="1" customWidth="1"/>
    <col min="3" max="3" width="12" style="1" hidden="1" customWidth="1"/>
    <col min="4" max="4" width="40.5546875" style="1" customWidth="1"/>
    <col min="5" max="5" width="37" style="1" customWidth="1"/>
    <col min="6" max="6" width="23.88671875" style="1" hidden="1" customWidth="1"/>
    <col min="7" max="7" width="30.109375" style="1" bestFit="1" customWidth="1"/>
    <col min="8" max="8" width="20.33203125" style="2" customWidth="1"/>
    <col min="9" max="9" width="17.109375" style="1" bestFit="1" customWidth="1"/>
    <col min="10" max="10" width="18.33203125" style="2" customWidth="1"/>
    <col min="11" max="11" width="25.33203125" style="2" bestFit="1" customWidth="1"/>
    <col min="12" max="12" width="17" style="1" customWidth="1"/>
    <col min="13" max="13" width="11.44140625" style="1"/>
    <col min="14" max="14" width="16.88671875" style="1" bestFit="1" customWidth="1"/>
    <col min="15" max="15" width="14.44140625" style="1" customWidth="1"/>
    <col min="16" max="16" width="13" style="1" bestFit="1" customWidth="1"/>
    <col min="17" max="17" width="14.109375" style="1" bestFit="1" customWidth="1"/>
    <col min="18" max="27" width="11.44140625" style="1"/>
    <col min="28" max="16384" width="11.44140625" style="3"/>
  </cols>
  <sheetData>
    <row r="4" spans="1:12" ht="24.6" x14ac:dyDescent="0.4">
      <c r="A4" s="59" t="s">
        <v>0</v>
      </c>
      <c r="B4" s="59"/>
      <c r="C4" s="59"/>
      <c r="D4" s="59"/>
      <c r="E4" s="59"/>
      <c r="F4" s="59"/>
      <c r="G4" s="59"/>
    </row>
    <row r="5" spans="1:12" ht="20.399999999999999" x14ac:dyDescent="0.35">
      <c r="A5" s="60" t="s">
        <v>1</v>
      </c>
      <c r="B5" s="60"/>
      <c r="C5" s="60"/>
      <c r="D5" s="60"/>
      <c r="E5" s="60"/>
      <c r="F5" s="60"/>
      <c r="G5" s="60"/>
    </row>
    <row r="6" spans="1:12" ht="20.399999999999999" x14ac:dyDescent="0.35">
      <c r="A6" s="60" t="s">
        <v>69</v>
      </c>
      <c r="B6" s="60"/>
      <c r="C6" s="60"/>
      <c r="D6" s="60"/>
      <c r="E6" s="60"/>
      <c r="F6" s="60"/>
      <c r="G6" s="60"/>
    </row>
    <row r="7" spans="1:12" ht="20.399999999999999" x14ac:dyDescent="0.35">
      <c r="A7" s="60" t="s">
        <v>2</v>
      </c>
      <c r="B7" s="60"/>
      <c r="C7" s="60"/>
      <c r="D7" s="60"/>
      <c r="E7" s="60"/>
      <c r="F7" s="60"/>
      <c r="G7" s="60"/>
    </row>
    <row r="8" spans="1:12" ht="22.8" x14ac:dyDescent="0.4">
      <c r="A8" s="8"/>
      <c r="B8" s="8"/>
      <c r="C8" s="8"/>
      <c r="D8" s="9"/>
      <c r="E8" s="8"/>
      <c r="F8" s="8"/>
      <c r="G8" s="8"/>
    </row>
    <row r="9" spans="1:12" ht="22.8" x14ac:dyDescent="0.4">
      <c r="A9" s="8"/>
      <c r="B9" s="8"/>
      <c r="C9" s="8"/>
      <c r="D9" s="9"/>
      <c r="E9" s="10">
        <v>44592</v>
      </c>
      <c r="F9" s="11">
        <v>43769</v>
      </c>
      <c r="G9" s="8"/>
    </row>
    <row r="10" spans="1:12" ht="22.8" x14ac:dyDescent="0.4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4">
      <c r="A11" s="8"/>
      <c r="B11" s="12"/>
      <c r="C11" s="12"/>
      <c r="D11" s="8"/>
      <c r="E11" s="8"/>
      <c r="F11" s="8"/>
      <c r="G11" s="8"/>
    </row>
    <row r="12" spans="1:12" ht="22.8" x14ac:dyDescent="0.4">
      <c r="A12" s="8"/>
      <c r="B12" s="12" t="s">
        <v>4</v>
      </c>
      <c r="C12" s="12"/>
      <c r="D12" s="8"/>
      <c r="E12" s="13"/>
      <c r="F12" s="14"/>
      <c r="G12" s="8"/>
    </row>
    <row r="13" spans="1:12" ht="22.8" x14ac:dyDescent="0.4">
      <c r="A13" s="8"/>
      <c r="B13" s="8" t="s">
        <v>29</v>
      </c>
      <c r="C13" s="12" t="s">
        <v>6</v>
      </c>
      <c r="D13" s="8"/>
      <c r="E13" s="15">
        <v>62460187.479999997</v>
      </c>
      <c r="F13" s="15">
        <v>52380468.740000002</v>
      </c>
      <c r="G13" s="16"/>
    </row>
    <row r="14" spans="1:12" ht="18.75" hidden="1" customHeight="1" x14ac:dyDescent="0.4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2.8" x14ac:dyDescent="0.4">
      <c r="A15" s="8"/>
      <c r="B15" s="8" t="s">
        <v>30</v>
      </c>
      <c r="C15" s="12" t="s">
        <v>8</v>
      </c>
      <c r="D15" s="8"/>
      <c r="E15" s="15">
        <v>15250944.880000001</v>
      </c>
      <c r="F15" s="15">
        <v>5432302.3399999999</v>
      </c>
      <c r="G15" s="16"/>
    </row>
    <row r="16" spans="1:12" ht="22.8" x14ac:dyDescent="0.4">
      <c r="A16" s="8"/>
      <c r="B16" s="8" t="s">
        <v>5</v>
      </c>
      <c r="C16" s="8"/>
      <c r="D16" s="8"/>
      <c r="E16" s="15">
        <v>1259680.74</v>
      </c>
      <c r="F16" s="15">
        <v>1423075.55</v>
      </c>
      <c r="G16" s="52"/>
      <c r="L16" s="4"/>
    </row>
    <row r="17" spans="1:16" ht="23.4" thickBot="1" x14ac:dyDescent="0.45">
      <c r="A17" s="8"/>
      <c r="B17" s="12" t="s">
        <v>9</v>
      </c>
      <c r="C17" s="8"/>
      <c r="D17" s="8"/>
      <c r="E17" s="20">
        <f>+E13+E15+E16</f>
        <v>78970813.099999994</v>
      </c>
      <c r="F17" s="21">
        <f>SUM(F13:F16)</f>
        <v>1021471120.54</v>
      </c>
      <c r="G17" s="16"/>
      <c r="L17" s="4"/>
      <c r="P17" s="4"/>
    </row>
    <row r="18" spans="1:16" ht="23.4" thickTop="1" x14ac:dyDescent="0.4">
      <c r="A18" s="8"/>
      <c r="B18" s="8"/>
      <c r="C18" s="8"/>
      <c r="D18" s="8"/>
      <c r="E18" s="15"/>
      <c r="F18" s="15"/>
      <c r="G18" s="29"/>
      <c r="L18" s="4"/>
      <c r="P18" s="4"/>
    </row>
    <row r="19" spans="1:16" ht="22.8" x14ac:dyDescent="0.4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2.8" x14ac:dyDescent="0.4">
      <c r="A20" s="8"/>
      <c r="B20" s="8" t="s">
        <v>49</v>
      </c>
      <c r="C20" s="12" t="s">
        <v>11</v>
      </c>
      <c r="D20" s="8"/>
      <c r="E20" s="15">
        <v>928251923.38999999</v>
      </c>
      <c r="F20" s="15">
        <v>0</v>
      </c>
      <c r="G20" s="24"/>
      <c r="K20" s="24"/>
      <c r="L20" s="4"/>
      <c r="P20" s="4"/>
    </row>
    <row r="21" spans="1:16" ht="22.8" x14ac:dyDescent="0.4">
      <c r="A21" s="8"/>
      <c r="B21" s="8" t="s">
        <v>31</v>
      </c>
      <c r="C21" s="12" t="s">
        <v>12</v>
      </c>
      <c r="D21" s="8"/>
      <c r="E21" s="15">
        <v>131652920.61</v>
      </c>
      <c r="F21" s="15">
        <v>27819180.949999999</v>
      </c>
      <c r="G21" s="25"/>
      <c r="K21" s="52"/>
      <c r="L21" s="4"/>
      <c r="P21" s="4"/>
    </row>
    <row r="22" spans="1:16" ht="22.8" x14ac:dyDescent="0.4">
      <c r="A22" s="8"/>
      <c r="B22" s="8" t="s">
        <v>32</v>
      </c>
      <c r="C22" s="12" t="s">
        <v>13</v>
      </c>
      <c r="D22" s="8"/>
      <c r="E22" s="15">
        <v>-108081511.04000001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4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4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2.8" x14ac:dyDescent="0.4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4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3.4" thickBot="1" x14ac:dyDescent="0.45">
      <c r="A27" s="8"/>
      <c r="B27" s="12" t="s">
        <v>16</v>
      </c>
      <c r="C27" s="8"/>
      <c r="D27" s="8"/>
      <c r="E27" s="20">
        <f>+E20+E21+E22+E25</f>
        <v>951823332.96000004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4">
      <c r="A28" s="8"/>
      <c r="B28" s="12"/>
      <c r="C28" s="8"/>
      <c r="D28" s="8"/>
      <c r="E28" s="21"/>
      <c r="F28" s="21"/>
      <c r="G28" s="23"/>
      <c r="L28" s="4"/>
      <c r="P28" s="4"/>
    </row>
    <row r="29" spans="1:16" ht="23.4" thickBot="1" x14ac:dyDescent="0.45">
      <c r="A29" s="8"/>
      <c r="B29" s="12" t="s">
        <v>17</v>
      </c>
      <c r="C29" s="8"/>
      <c r="D29" s="8"/>
      <c r="E29" s="20">
        <f>+E17+E27</f>
        <v>1030794146.0600001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4">
      <c r="A30" s="8"/>
      <c r="B30" s="8"/>
      <c r="C30" s="8"/>
      <c r="D30" s="8"/>
      <c r="E30" s="15"/>
      <c r="F30" s="15"/>
      <c r="G30" s="23"/>
      <c r="L30" s="4"/>
      <c r="P30" s="4"/>
    </row>
    <row r="31" spans="1:16" ht="22.8" x14ac:dyDescent="0.4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4">
      <c r="A32" s="8"/>
      <c r="B32" s="12"/>
      <c r="C32" s="8"/>
      <c r="D32" s="8"/>
      <c r="E32" s="15"/>
      <c r="F32" s="15"/>
      <c r="G32" s="23"/>
      <c r="L32" s="4"/>
      <c r="P32" s="4"/>
    </row>
    <row r="33" spans="1:19" ht="22.8" x14ac:dyDescent="0.4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2.8" x14ac:dyDescent="0.4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2.8" x14ac:dyDescent="0.4">
      <c r="A35" s="8"/>
      <c r="B35" s="8" t="s">
        <v>52</v>
      </c>
      <c r="C35" s="12"/>
      <c r="D35" s="8"/>
      <c r="E35" s="15">
        <f>3278879.86+96319.14+37500</f>
        <v>3412699</v>
      </c>
      <c r="F35" s="15"/>
      <c r="G35" s="29"/>
      <c r="I35" s="56"/>
    </row>
    <row r="36" spans="1:19" ht="22.8" x14ac:dyDescent="0.4">
      <c r="A36" s="8"/>
      <c r="B36" s="8" t="s">
        <v>54</v>
      </c>
      <c r="C36" s="12" t="s">
        <v>22</v>
      </c>
      <c r="D36" s="8"/>
      <c r="E36" s="15">
        <v>57000</v>
      </c>
      <c r="F36" s="15"/>
      <c r="G36" s="29"/>
      <c r="P36" s="4"/>
      <c r="S36" s="4"/>
    </row>
    <row r="37" spans="1:19" ht="18.75" hidden="1" customHeight="1" x14ac:dyDescent="0.4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4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4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4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4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4">
      <c r="A42" s="8"/>
      <c r="B42" s="8" t="s">
        <v>62</v>
      </c>
      <c r="C42" s="12"/>
      <c r="D42" s="8"/>
      <c r="E42" s="31">
        <v>451657.69</v>
      </c>
      <c r="F42" s="15"/>
      <c r="G42" s="46"/>
      <c r="L42" s="4"/>
      <c r="Q42" s="4"/>
    </row>
    <row r="43" spans="1:19" ht="21.75" customHeight="1" x14ac:dyDescent="0.4">
      <c r="A43" s="8"/>
      <c r="B43" s="8" t="s">
        <v>61</v>
      </c>
      <c r="C43" s="12"/>
      <c r="D43" s="8"/>
      <c r="E43" s="31">
        <v>433890.25</v>
      </c>
      <c r="F43" s="15"/>
      <c r="G43" s="46"/>
      <c r="I43" s="4"/>
      <c r="L43" s="4"/>
      <c r="Q43" s="4"/>
    </row>
    <row r="44" spans="1:19" ht="22.8" x14ac:dyDescent="0.4">
      <c r="A44" s="8"/>
      <c r="B44" s="12" t="s">
        <v>57</v>
      </c>
      <c r="C44" s="12"/>
      <c r="D44" s="8"/>
      <c r="E44" s="32">
        <f>SUM(E35:E43)</f>
        <v>4355246.9399999995</v>
      </c>
      <c r="F44" s="15"/>
      <c r="G44" s="28"/>
      <c r="L44" s="4"/>
      <c r="Q44" s="4"/>
    </row>
    <row r="45" spans="1:19" ht="22.8" x14ac:dyDescent="0.4">
      <c r="A45" s="8"/>
      <c r="B45" s="8"/>
      <c r="C45" s="12"/>
      <c r="D45" s="8"/>
      <c r="E45" s="15"/>
      <c r="F45" s="15"/>
      <c r="G45" s="23"/>
      <c r="L45" s="4"/>
      <c r="Q45" s="4"/>
    </row>
    <row r="46" spans="1:19" ht="22.8" x14ac:dyDescent="0.4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2.8" x14ac:dyDescent="0.4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2.8" x14ac:dyDescent="0.4">
      <c r="A48" s="8"/>
      <c r="B48" s="8" t="s">
        <v>52</v>
      </c>
      <c r="C48" s="12"/>
      <c r="D48" s="8"/>
      <c r="E48" s="15">
        <f>41005+29166.67+29166.67+864111.22</f>
        <v>963449.55999999994</v>
      </c>
      <c r="F48" s="15"/>
      <c r="G48" s="34"/>
    </row>
    <row r="49" spans="1:14" s="1" customFormat="1" ht="18.75" hidden="1" customHeight="1" x14ac:dyDescent="0.4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4">
      <c r="A50" s="8"/>
      <c r="B50" s="8" t="s">
        <v>68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2.8" x14ac:dyDescent="0.4">
      <c r="A51" s="8"/>
      <c r="B51" s="8" t="s">
        <v>55</v>
      </c>
      <c r="C51" s="12"/>
      <c r="D51" s="8"/>
      <c r="E51" s="30">
        <v>24863698.149999999</v>
      </c>
      <c r="F51" s="15"/>
      <c r="G51" s="36"/>
      <c r="H51" s="2"/>
      <c r="I51" s="4"/>
      <c r="J51" s="2"/>
      <c r="K51" s="2"/>
    </row>
    <row r="52" spans="1:14" s="1" customFormat="1" ht="23.25" customHeight="1" x14ac:dyDescent="0.4">
      <c r="A52" s="8"/>
      <c r="B52" s="33" t="s">
        <v>58</v>
      </c>
      <c r="C52" s="12"/>
      <c r="D52" s="8"/>
      <c r="E52" s="32">
        <f>+E48+E51+E50</f>
        <v>51372147.709999993</v>
      </c>
      <c r="F52" s="15"/>
      <c r="G52" s="50"/>
      <c r="H52" s="2"/>
      <c r="I52" s="4"/>
      <c r="J52" s="2"/>
      <c r="K52" s="2"/>
    </row>
    <row r="53" spans="1:14" s="1" customFormat="1" ht="22.8" hidden="1" x14ac:dyDescent="0.4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4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4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4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4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4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2.8" x14ac:dyDescent="0.4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3.4" thickBot="1" x14ac:dyDescent="0.45">
      <c r="A60" s="8"/>
      <c r="B60" s="12" t="s">
        <v>26</v>
      </c>
      <c r="C60" s="8"/>
      <c r="D60" s="8"/>
      <c r="E60" s="20">
        <f>+E44+E52</f>
        <v>55727394.649999991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4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2.8" x14ac:dyDescent="0.4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2.8" x14ac:dyDescent="0.4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2.8" x14ac:dyDescent="0.4">
      <c r="A64" s="8"/>
      <c r="B64" s="8" t="s">
        <v>36</v>
      </c>
      <c r="C64" s="8"/>
      <c r="D64" s="8"/>
      <c r="E64" s="39">
        <f>+E29-E60</f>
        <v>975066751.41000009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4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4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4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3.4" thickBot="1" x14ac:dyDescent="0.45">
      <c r="A68" s="8"/>
      <c r="B68" s="12" t="s">
        <v>51</v>
      </c>
      <c r="C68" s="12"/>
      <c r="D68" s="8"/>
      <c r="E68" s="40">
        <f>+E64</f>
        <v>975066751.41000009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3.4" thickTop="1" x14ac:dyDescent="0.4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3.4" thickBot="1" x14ac:dyDescent="0.45">
      <c r="A70" s="8"/>
      <c r="B70" s="12" t="s">
        <v>37</v>
      </c>
      <c r="C70" s="12"/>
      <c r="D70" s="8"/>
      <c r="E70" s="40">
        <f>+E60+E68</f>
        <v>1030794146.0600001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3.4" thickTop="1" x14ac:dyDescent="0.4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2.8" hidden="1" x14ac:dyDescent="0.4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2.8" hidden="1" x14ac:dyDescent="0.4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2.8" x14ac:dyDescent="0.4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2.8" x14ac:dyDescent="0.4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2.8" x14ac:dyDescent="0.4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2.8" x14ac:dyDescent="0.4">
      <c r="A77" s="37"/>
      <c r="B77" s="58" t="s">
        <v>63</v>
      </c>
      <c r="C77" s="58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2.8" x14ac:dyDescent="0.4">
      <c r="A78" s="8"/>
      <c r="B78" s="58" t="s">
        <v>64</v>
      </c>
      <c r="C78" s="58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2.8" x14ac:dyDescent="0.4">
      <c r="A79" s="8"/>
      <c r="B79" s="57"/>
      <c r="C79" s="57"/>
      <c r="D79" s="23"/>
      <c r="E79" s="48"/>
      <c r="F79" s="47"/>
      <c r="G79" s="23"/>
      <c r="H79" s="2"/>
      <c r="J79" s="2"/>
      <c r="K79" s="2"/>
    </row>
    <row r="80" spans="1:14" s="1" customFormat="1" ht="22.8" x14ac:dyDescent="0.4">
      <c r="A80" s="8"/>
      <c r="B80" s="23"/>
      <c r="C80" s="23"/>
      <c r="D80" s="23"/>
      <c r="E80" s="46"/>
      <c r="F80" s="46"/>
      <c r="G80" s="23"/>
      <c r="H80" s="2"/>
      <c r="J80" s="53"/>
      <c r="K80" s="2"/>
    </row>
    <row r="81" spans="1:27" s="1" customFormat="1" ht="21" x14ac:dyDescent="0.4">
      <c r="A81" s="6"/>
      <c r="B81" s="6"/>
      <c r="C81" s="6"/>
      <c r="D81" s="6"/>
      <c r="E81" s="6"/>
      <c r="F81" s="6"/>
      <c r="G81" s="6"/>
      <c r="H81" s="2"/>
      <c r="J81" s="54"/>
      <c r="K81" s="2"/>
    </row>
    <row r="82" spans="1:27" s="2" customFormat="1" ht="21" x14ac:dyDescent="0.4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BG-Enero 22</vt:lpstr>
      <vt:lpstr>'BG-Enero 22'!Área_de_impresión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2022-02-07T12:58:28Z</cp:lastPrinted>
  <dcterms:created xsi:type="dcterms:W3CDTF">2019-06-05T14:57:17Z</dcterms:created>
  <dcterms:modified xsi:type="dcterms:W3CDTF">2022-02-07T13:00:42Z</dcterms:modified>
</cp:coreProperties>
</file>