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euman\Desktop\informaciones del portal enero 2023\"/>
    </mc:Choice>
  </mc:AlternateContent>
  <xr:revisionPtr revIDLastSave="0" documentId="8_{F0132FDF-9C1A-4978-80B0-DD2CDE43F62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2" l="1"/>
  <c r="D84" i="2"/>
  <c r="E81" i="2"/>
  <c r="D81" i="2"/>
  <c r="E78" i="2"/>
  <c r="D78" i="2"/>
  <c r="D77" i="2" s="1"/>
  <c r="E72" i="2"/>
  <c r="D72" i="2"/>
  <c r="E69" i="2"/>
  <c r="D69" i="2"/>
  <c r="E64" i="2"/>
  <c r="D64" i="2"/>
  <c r="E54" i="2"/>
  <c r="D54" i="2"/>
  <c r="E47" i="2"/>
  <c r="D47" i="2"/>
  <c r="E46" i="2"/>
  <c r="D46" i="2"/>
  <c r="D38" i="2" s="1"/>
  <c r="D76" i="2" s="1"/>
  <c r="D86" i="2" s="1"/>
  <c r="E38" i="2"/>
  <c r="E28" i="2"/>
  <c r="D28" i="2"/>
  <c r="E18" i="2"/>
  <c r="D18" i="2"/>
  <c r="E12" i="2"/>
  <c r="D12" i="2"/>
  <c r="E84" i="1"/>
  <c r="D84" i="1"/>
  <c r="E81" i="1"/>
  <c r="D81" i="1"/>
  <c r="E78" i="1"/>
  <c r="D78" i="1"/>
  <c r="D77" i="1" s="1"/>
  <c r="E72" i="1"/>
  <c r="D72" i="1"/>
  <c r="E69" i="1"/>
  <c r="D69" i="1"/>
  <c r="E64" i="1"/>
  <c r="D64" i="1"/>
  <c r="E54" i="1"/>
  <c r="D54" i="1"/>
  <c r="E47" i="1"/>
  <c r="E46" i="1" s="1"/>
  <c r="E38" i="1" s="1"/>
  <c r="D47" i="1"/>
  <c r="D46" i="1" s="1"/>
  <c r="D38" i="1" s="1"/>
  <c r="D76" i="1" s="1"/>
  <c r="D86" i="1" s="1"/>
  <c r="E28" i="1"/>
  <c r="D28" i="1"/>
  <c r="E18" i="1"/>
  <c r="D18" i="1"/>
  <c r="E12" i="1"/>
  <c r="D12" i="1"/>
  <c r="I71" i="3"/>
  <c r="I68" i="3"/>
  <c r="I63" i="3"/>
  <c r="I53" i="3"/>
  <c r="I45" i="3"/>
  <c r="I37" i="3"/>
  <c r="I27" i="3"/>
  <c r="I17" i="3"/>
  <c r="E77" i="1" l="1"/>
  <c r="E76" i="2"/>
  <c r="E76" i="1"/>
  <c r="E86" i="1" s="1"/>
  <c r="E77" i="2"/>
  <c r="P38" i="3"/>
  <c r="E86" i="2" l="1"/>
  <c r="P84" i="3"/>
  <c r="P83" i="3" s="1"/>
  <c r="O83" i="3"/>
  <c r="N83" i="3"/>
  <c r="M83" i="3"/>
  <c r="L83" i="3"/>
  <c r="K83" i="3"/>
  <c r="J83" i="3"/>
  <c r="I83" i="3"/>
  <c r="H83" i="3"/>
  <c r="G83" i="3"/>
  <c r="F83" i="3"/>
  <c r="F76" i="3" s="1"/>
  <c r="E83" i="3"/>
  <c r="D83" i="3"/>
  <c r="P82" i="3"/>
  <c r="P81" i="3"/>
  <c r="O80" i="3"/>
  <c r="N80" i="3"/>
  <c r="M80" i="3"/>
  <c r="L80" i="3"/>
  <c r="K80" i="3"/>
  <c r="J80" i="3"/>
  <c r="I80" i="3"/>
  <c r="I76" i="3" s="1"/>
  <c r="H80" i="3"/>
  <c r="G80" i="3"/>
  <c r="F80" i="3"/>
  <c r="E80" i="3"/>
  <c r="D80" i="3"/>
  <c r="P79" i="3"/>
  <c r="P78" i="3"/>
  <c r="P77" i="3"/>
  <c r="O77" i="3"/>
  <c r="O76" i="3" s="1"/>
  <c r="N77" i="3"/>
  <c r="M77" i="3"/>
  <c r="M76" i="3" s="1"/>
  <c r="L77" i="3"/>
  <c r="K77" i="3"/>
  <c r="J77" i="3"/>
  <c r="I77" i="3"/>
  <c r="H77" i="3"/>
  <c r="G77" i="3"/>
  <c r="F77" i="3"/>
  <c r="E77" i="3"/>
  <c r="E76" i="3" s="1"/>
  <c r="D77" i="3"/>
  <c r="D76" i="3" s="1"/>
  <c r="P74" i="3"/>
  <c r="P73" i="3"/>
  <c r="P72" i="3"/>
  <c r="O71" i="3"/>
  <c r="N71" i="3"/>
  <c r="M71" i="3"/>
  <c r="L71" i="3"/>
  <c r="K71" i="3"/>
  <c r="J71" i="3"/>
  <c r="H71" i="3"/>
  <c r="G71" i="3"/>
  <c r="F71" i="3"/>
  <c r="E71" i="3"/>
  <c r="D71" i="3"/>
  <c r="P70" i="3"/>
  <c r="P69" i="3"/>
  <c r="O68" i="3"/>
  <c r="N68" i="3"/>
  <c r="M68" i="3"/>
  <c r="L68" i="3"/>
  <c r="K68" i="3"/>
  <c r="J68" i="3"/>
  <c r="H68" i="3"/>
  <c r="G68" i="3"/>
  <c r="F68" i="3"/>
  <c r="E68" i="3"/>
  <c r="D68" i="3"/>
  <c r="P67" i="3"/>
  <c r="P66" i="3"/>
  <c r="P65" i="3"/>
  <c r="P64" i="3"/>
  <c r="O63" i="3"/>
  <c r="N63" i="3"/>
  <c r="M63" i="3"/>
  <c r="L63" i="3"/>
  <c r="K63" i="3"/>
  <c r="J63" i="3"/>
  <c r="H63" i="3"/>
  <c r="G63" i="3"/>
  <c r="F63" i="3"/>
  <c r="E63" i="3"/>
  <c r="D63" i="3"/>
  <c r="P62" i="3"/>
  <c r="P61" i="3"/>
  <c r="P60" i="3"/>
  <c r="P59" i="3"/>
  <c r="P58" i="3"/>
  <c r="P57" i="3"/>
  <c r="P56" i="3"/>
  <c r="P55" i="3"/>
  <c r="P54" i="3"/>
  <c r="O53" i="3"/>
  <c r="N53" i="3"/>
  <c r="M53" i="3"/>
  <c r="L53" i="3"/>
  <c r="K53" i="3"/>
  <c r="J53" i="3"/>
  <c r="H53" i="3"/>
  <c r="G53" i="3"/>
  <c r="F53" i="3"/>
  <c r="E53" i="3"/>
  <c r="D53" i="3"/>
  <c r="P52" i="3"/>
  <c r="P51" i="3"/>
  <c r="P50" i="3"/>
  <c r="P49" i="3"/>
  <c r="P48" i="3"/>
  <c r="P47" i="3"/>
  <c r="P46" i="3"/>
  <c r="O45" i="3"/>
  <c r="N45" i="3"/>
  <c r="M45" i="3"/>
  <c r="L45" i="3"/>
  <c r="K45" i="3"/>
  <c r="J45" i="3"/>
  <c r="H45" i="3"/>
  <c r="G45" i="3"/>
  <c r="F45" i="3"/>
  <c r="E45" i="3"/>
  <c r="D45" i="3"/>
  <c r="P44" i="3"/>
  <c r="P43" i="3"/>
  <c r="P42" i="3"/>
  <c r="P41" i="3"/>
  <c r="P40" i="3"/>
  <c r="P39" i="3"/>
  <c r="P37" i="3"/>
  <c r="O37" i="3"/>
  <c r="N37" i="3"/>
  <c r="M37" i="3"/>
  <c r="L37" i="3"/>
  <c r="K37" i="3"/>
  <c r="J37" i="3"/>
  <c r="H37" i="3"/>
  <c r="G37" i="3"/>
  <c r="F37" i="3"/>
  <c r="E37" i="3"/>
  <c r="D37" i="3"/>
  <c r="P36" i="3"/>
  <c r="P35" i="3"/>
  <c r="P34" i="3"/>
  <c r="P33" i="3"/>
  <c r="P32" i="3"/>
  <c r="P31" i="3"/>
  <c r="P30" i="3"/>
  <c r="P29" i="3"/>
  <c r="P28" i="3"/>
  <c r="O27" i="3"/>
  <c r="N27" i="3"/>
  <c r="M27" i="3"/>
  <c r="L27" i="3"/>
  <c r="K27" i="3"/>
  <c r="J27" i="3"/>
  <c r="H27" i="3"/>
  <c r="G27" i="3"/>
  <c r="F27" i="3"/>
  <c r="E27" i="3"/>
  <c r="D27" i="3"/>
  <c r="P26" i="3"/>
  <c r="P25" i="3"/>
  <c r="P24" i="3"/>
  <c r="P23" i="3"/>
  <c r="P22" i="3"/>
  <c r="P21" i="3"/>
  <c r="P20" i="3"/>
  <c r="P19" i="3"/>
  <c r="P18" i="3"/>
  <c r="O17" i="3"/>
  <c r="N17" i="3"/>
  <c r="M17" i="3"/>
  <c r="L17" i="3"/>
  <c r="K17" i="3"/>
  <c r="J17" i="3"/>
  <c r="H17" i="3"/>
  <c r="G17" i="3"/>
  <c r="F17" i="3"/>
  <c r="E17" i="3"/>
  <c r="D17" i="3"/>
  <c r="P16" i="3"/>
  <c r="P15" i="3"/>
  <c r="P14" i="3"/>
  <c r="P13" i="3"/>
  <c r="P12" i="3"/>
  <c r="O11" i="3"/>
  <c r="N11" i="3"/>
  <c r="M11" i="3"/>
  <c r="L11" i="3"/>
  <c r="K11" i="3"/>
  <c r="J11" i="3"/>
  <c r="I11" i="3"/>
  <c r="H11" i="3"/>
  <c r="G11" i="3"/>
  <c r="F11" i="3"/>
  <c r="E11" i="3"/>
  <c r="D11" i="3"/>
  <c r="R85" i="2"/>
  <c r="R84" i="2" s="1"/>
  <c r="R83" i="2"/>
  <c r="R82" i="2"/>
  <c r="R80" i="2"/>
  <c r="R78" i="2" s="1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J76" i="3" l="1"/>
  <c r="P80" i="3"/>
  <c r="M77" i="2"/>
  <c r="P63" i="3"/>
  <c r="P53" i="3"/>
  <c r="P71" i="3"/>
  <c r="O77" i="2"/>
  <c r="Q77" i="2"/>
  <c r="K76" i="3"/>
  <c r="N77" i="2"/>
  <c r="P77" i="2"/>
  <c r="P45" i="3"/>
  <c r="L76" i="3"/>
  <c r="M75" i="3"/>
  <c r="M85" i="3" s="1"/>
  <c r="E75" i="3"/>
  <c r="E85" i="3" s="1"/>
  <c r="O75" i="3"/>
  <c r="O85" i="3" s="1"/>
  <c r="G76" i="3"/>
  <c r="N76" i="3"/>
  <c r="P68" i="3"/>
  <c r="H76" i="3"/>
  <c r="D75" i="3"/>
  <c r="D85" i="3" s="1"/>
  <c r="F75" i="3"/>
  <c r="F85" i="3" s="1"/>
  <c r="G75" i="3"/>
  <c r="G85" i="3" s="1"/>
  <c r="H75" i="3"/>
  <c r="H85" i="3" s="1"/>
  <c r="I75" i="3"/>
  <c r="I85" i="3" s="1"/>
  <c r="J75" i="3"/>
  <c r="J85" i="3" s="1"/>
  <c r="N75" i="3"/>
  <c r="R54" i="2"/>
  <c r="L75" i="3"/>
  <c r="P27" i="3"/>
  <c r="K75" i="3"/>
  <c r="P17" i="3"/>
  <c r="P11" i="3"/>
  <c r="R18" i="2"/>
  <c r="R12" i="2"/>
  <c r="P76" i="3"/>
  <c r="R81" i="2"/>
  <c r="R77" i="2" s="1"/>
  <c r="R64" i="2"/>
  <c r="R38" i="2"/>
  <c r="R28" i="2"/>
  <c r="Q76" i="2"/>
  <c r="Q86" i="2" s="1"/>
  <c r="P76" i="2"/>
  <c r="O76" i="2"/>
  <c r="O86" i="2" s="1"/>
  <c r="N76" i="2"/>
  <c r="M76" i="2"/>
  <c r="M86" i="2" s="1"/>
  <c r="L84" i="2"/>
  <c r="L81" i="2"/>
  <c r="L78" i="2"/>
  <c r="L77" i="2" s="1"/>
  <c r="K84" i="2"/>
  <c r="K81" i="2"/>
  <c r="K78" i="2"/>
  <c r="K77" i="2" s="1"/>
  <c r="J84" i="2"/>
  <c r="J81" i="2"/>
  <c r="J78" i="2"/>
  <c r="J77" i="2" s="1"/>
  <c r="I84" i="2"/>
  <c r="I81" i="2"/>
  <c r="I78" i="2"/>
  <c r="I77" i="2" s="1"/>
  <c r="H84" i="2"/>
  <c r="H77" i="2" s="1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N86" i="2" l="1"/>
  <c r="N85" i="3"/>
  <c r="L76" i="2"/>
  <c r="L86" i="2" s="1"/>
  <c r="P86" i="2"/>
  <c r="K85" i="3"/>
  <c r="L85" i="3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  <c r="P75" i="3"/>
  <c r="P85" i="3" s="1"/>
</calcChain>
</file>

<file path=xl/sharedStrings.xml><?xml version="1.0" encoding="utf-8"?>
<sst xmlns="http://schemas.openxmlformats.org/spreadsheetml/2006/main" count="293" uniqueCount="109">
  <si>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</si>
  <si>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</si>
  <si>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</si>
  <si>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</si>
  <si>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</si>
  <si>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</si>
  <si>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</si>
  <si>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</si>
  <si>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</si>
  <si>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</si>
  <si>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</si>
  <si>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</si>
  <si>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</si>
  <si>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</si>
  <si>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</si>
  <si>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</si>
  <si>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</si>
  <si>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</si>
  <si>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</si>
  <si>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</si>
  <si>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</si>
  <si>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</si>
  <si>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</si>
  <si>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</si>
  <si>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</si>
  <si>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</si>
  <si>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</si>
  <si>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</si>
  <si>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</si>
  <si>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</si>
  <si>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</si>
  <si>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</si>
  <si>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</si>
  <si>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</si>
  <si>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</si>
  <si>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</si>
  <si>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</si>
  <si>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</si>
  <si>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</si>
  <si>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</si>
  <si>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</si>
  <si>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</si>
  <si>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</si>
  <si>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</si>
  <si>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</si>
  <si>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</si>
  <si>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</si>
  <si>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</si>
  <si>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</si>
  <si>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</si>
  <si>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</si>
  <si>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</si>
  <si>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</si>
  <si>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</si>
  <si>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</si>
  <si>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</si>
  <si>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</si>
  <si>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</si>
  <si>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</si>
  <si>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</si>
  <si>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</si>
  <si>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</si>
  <si>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</si>
  <si>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</si>
  <si>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</si>
  <si>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</si>
  <si>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</si>
  <si>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</si>
  <si>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</si>
  <si>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</si>
  <si>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</si>
  <si>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</si>
  <si>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</si>
  <si>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</si>
  <si>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</si>
  <si>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</si>
  <si>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</si>
  <si>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</si>
  <si>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</si>
  <si>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</si>
  <si>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</si>
  <si>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</si>
  <si>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</si>
  <si>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</si>
  <si>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</si>
  <si>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</si>
  <si>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</si>
  <si>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</si>
  <si>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</si>
  <si>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</si>
  <si>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</si>
  <si>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</si>
  <si>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</si>
  <si>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</si>
  <si>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</si>
  <si>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</si>
  <si>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</si>
  <si>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</si>
  <si>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</si>
  <si>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Dirección General de Bienes Nacionales</t>
  </si>
  <si>
    <t xml:space="preserve">Presupuesto de Gasto y Aplicaciones Financieras 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</si>
  <si>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</si>
  <si>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</si>
  <si>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</si>
  <si>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</si>
  <si>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t>Año 2023</t>
  </si>
  <si>
    <t>PREPARADO POR:   Eluvina Mateo Alcantara                                                                           REVISADO POR:   David Nelson Brito Lozano</t>
  </si>
  <si>
    <t xml:space="preserve">  Enc. Departamento de Presupuesto                                                                                          Sub-Director general Administrativo y Financiero</t>
  </si>
  <si>
    <t>FUENTE:SIGEF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</si>
</sst>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10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10" fillId="6" borderId="2" xfId="0" applyFont="1" applyFill="1" applyBorder="1" applyAlignment="1">
      <alignment vertical="center"/>
    </xf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552451</xdr:colOff>
      <xdr:row>2</xdr:row>
      <xdr:rowOff>85725</xdr:rowOff>
    </xdr:from>
    <xdr:to>
      <xdr:col>4</xdr:col>
      <xdr:colOff>895350</xdr:colOff>
      <xdr:row>5</xdr:row>
      <xdr:rowOff>9526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58076" y="466725"/>
          <a:ext cx="1514474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457200</xdr:colOff>
      <xdr:row>1</xdr:row>
      <xdr:rowOff>180975</xdr:rowOff>
    </xdr:from>
    <xdr:to>
      <xdr:col>2</xdr:col>
      <xdr:colOff>1771650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9650" y="371475"/>
          <a:ext cx="131445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    aplica)</a:t>
          </a:r>
          <a:endParaRPr lang="es-US" sz="1100"/>
        </a:p>
      </xdr:txBody>
    </xdr:sp>
    <xdr:clientData/>
  </xdr:twoCellAnchor>
  <xdr:twoCellAnchor editAs="oneCell">
    <xdr:from>
      <xdr:col>3</xdr:col>
      <xdr:colOff>876301</xdr:colOff>
      <xdr:row>2</xdr:row>
      <xdr:rowOff>85725</xdr:rowOff>
    </xdr:from>
    <xdr:to>
      <xdr:col>4</xdr:col>
      <xdr:colOff>885826</xdr:colOff>
      <xdr:row>4</xdr:row>
      <xdr:rowOff>142874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6" y="466725"/>
          <a:ext cx="1181100" cy="685799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1</xdr:row>
      <xdr:rowOff>161925</xdr:rowOff>
    </xdr:from>
    <xdr:to>
      <xdr:col>2</xdr:col>
      <xdr:colOff>1717040</xdr:colOff>
      <xdr:row>5</xdr:row>
      <xdr:rowOff>21590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52425"/>
          <a:ext cx="878840" cy="878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75685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13</xdr:col>
      <xdr:colOff>857250</xdr:colOff>
      <xdr:row>2</xdr:row>
      <xdr:rowOff>13607</xdr:rowOff>
    </xdr:from>
    <xdr:to>
      <xdr:col>15</xdr:col>
      <xdr:colOff>394607</xdr:colOff>
      <xdr:row>5</xdr:row>
      <xdr:rowOff>78921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0" y="394607"/>
          <a:ext cx="1551214" cy="976993"/>
        </a:xfrm>
        <a:prstGeom prst="rect">
          <a:avLst/>
        </a:prstGeom>
      </xdr:spPr>
    </xdr:pic>
    <xdr:clientData/>
  </xdr:twoCellAnchor>
  <xdr:twoCellAnchor editAs="oneCell">
    <xdr:from>
      <xdr:col>2</xdr:col>
      <xdr:colOff>413657</xdr:colOff>
      <xdr:row>2</xdr:row>
      <xdr:rowOff>219075</xdr:rowOff>
    </xdr:from>
    <xdr:to>
      <xdr:col>2</xdr:col>
      <xdr:colOff>1292497</xdr:colOff>
      <xdr:row>5</xdr:row>
      <xdr:rowOff>186236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2"/>
  <sheetViews>
    <sheetView showGridLines="0" topLeftCell="A73" workbookViewId="0">
      <selection activeCell="E95" sqref="E95"/>
    </sheetView>
  </sheetViews>
  <sheetFormatPr baseColWidth="10" defaultColWidth="11.42578125" defaultRowHeight="15" x14ac:dyDescent="0.25"/>
  <cols>
    <col min="1" max="2" width="4.140625" customWidth="1"/>
    <col min="3" max="3" width="81.14062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97</v>
      </c>
      <c r="D3" s="50"/>
      <c r="E3" s="50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6" ht="21" customHeight="1" x14ac:dyDescent="0.25">
      <c r="C4" s="47" t="s">
        <v>99</v>
      </c>
      <c r="D4" s="48"/>
      <c r="E4" s="48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2:16" ht="15.75" x14ac:dyDescent="0.25">
      <c r="C5" s="56" t="s">
        <v>105</v>
      </c>
      <c r="D5" s="57"/>
      <c r="E5" s="57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2:16" ht="15.75" customHeight="1" x14ac:dyDescent="0.25">
      <c r="C6" s="51" t="s">
        <v>100</v>
      </c>
      <c r="D6" s="52"/>
      <c r="E6" s="52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2:16" ht="15.75" customHeight="1" x14ac:dyDescent="0.25">
      <c r="B7" s="12"/>
      <c r="C7" s="51" t="s">
        <v>76</v>
      </c>
      <c r="D7" s="52"/>
      <c r="E7" s="52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</row>
    <row r="9" spans="2:16" ht="15" customHeight="1" x14ac:dyDescent="0.25">
      <c r="C9" s="53" t="s">
        <v>66</v>
      </c>
      <c r="D9" s="54" t="s">
        <v>93</v>
      </c>
      <c r="E9" s="54" t="s">
        <v>92</v>
      </c>
      <c r="F9" s="6"/>
    </row>
    <row r="10" spans="2:16" ht="23.25" customHeight="1" x14ac:dyDescent="0.25">
      <c r="C10" s="53"/>
      <c r="D10" s="55"/>
      <c r="E10" s="55"/>
      <c r="F10" s="6"/>
    </row>
    <row r="11" spans="2:16" x14ac:dyDescent="0.25">
      <c r="C11" s="1" t="s">
        <v>0</v>
      </c>
      <c r="D11" s="31"/>
      <c r="E11" s="31"/>
      <c r="F11" s="6"/>
    </row>
    <row r="12" spans="2:16" x14ac:dyDescent="0.25">
      <c r="C12" s="3" t="s">
        <v>1</v>
      </c>
      <c r="D12" s="21">
        <f>+D13+D14+D15+D16+D17</f>
        <v>767366500</v>
      </c>
      <c r="E12" s="21">
        <f>+E13+E14+E15+E16+E17</f>
        <v>767366500</v>
      </c>
      <c r="F12" s="6"/>
    </row>
    <row r="13" spans="2:16" x14ac:dyDescent="0.25">
      <c r="C13" s="4" t="s">
        <v>2</v>
      </c>
      <c r="D13" s="22">
        <v>527558000</v>
      </c>
      <c r="E13" s="22">
        <v>527558000</v>
      </c>
      <c r="F13" s="6"/>
    </row>
    <row r="14" spans="2:16" x14ac:dyDescent="0.25">
      <c r="C14" s="4" t="s">
        <v>3</v>
      </c>
      <c r="D14" s="22">
        <v>170150500</v>
      </c>
      <c r="E14" s="22">
        <v>170150500</v>
      </c>
      <c r="F14" s="6"/>
    </row>
    <row r="15" spans="2:16" x14ac:dyDescent="0.25">
      <c r="C15" s="4" t="s">
        <v>4</v>
      </c>
      <c r="D15" s="22">
        <v>1000000</v>
      </c>
      <c r="E15" s="22">
        <v>1000000</v>
      </c>
      <c r="F15" s="6"/>
    </row>
    <row r="16" spans="2:16" x14ac:dyDescent="0.25">
      <c r="C16" s="4" t="s">
        <v>5</v>
      </c>
      <c r="D16" s="22">
        <v>10000000</v>
      </c>
      <c r="E16" s="22">
        <v>10000000</v>
      </c>
      <c r="F16" s="6"/>
    </row>
    <row r="17" spans="3:6" x14ac:dyDescent="0.25">
      <c r="C17" s="4" t="s">
        <v>6</v>
      </c>
      <c r="D17" s="22">
        <v>58658000</v>
      </c>
      <c r="E17" s="22">
        <v>58658000</v>
      </c>
      <c r="F17" s="6"/>
    </row>
    <row r="18" spans="3:6" x14ac:dyDescent="0.25">
      <c r="C18" s="3" t="s">
        <v>7</v>
      </c>
      <c r="D18" s="21">
        <f>+D19+D20+D21+D22+D23+D24+D25+D26+D27</f>
        <v>70309312</v>
      </c>
      <c r="E18" s="21">
        <f>+E19+E20+E21+E22+E23+E24+E25+E26+E27</f>
        <v>70309312</v>
      </c>
      <c r="F18" s="6"/>
    </row>
    <row r="19" spans="3:6" x14ac:dyDescent="0.25">
      <c r="C19" s="4" t="s">
        <v>8</v>
      </c>
      <c r="D19" s="22">
        <v>24528998</v>
      </c>
      <c r="E19" s="22">
        <v>24528998</v>
      </c>
      <c r="F19" s="6"/>
    </row>
    <row r="20" spans="3:6" x14ac:dyDescent="0.25">
      <c r="C20" s="4" t="s">
        <v>9</v>
      </c>
      <c r="D20" s="22">
        <v>3549200</v>
      </c>
      <c r="E20" s="22">
        <v>3549200</v>
      </c>
      <c r="F20" s="6"/>
    </row>
    <row r="21" spans="3:6" x14ac:dyDescent="0.25">
      <c r="C21" s="4" t="s">
        <v>10</v>
      </c>
      <c r="D21" s="22">
        <v>5000000</v>
      </c>
      <c r="E21" s="22">
        <v>5000000</v>
      </c>
      <c r="F21" s="6"/>
    </row>
    <row r="22" spans="3:6" x14ac:dyDescent="0.25">
      <c r="C22" s="4" t="s">
        <v>11</v>
      </c>
      <c r="D22" s="22">
        <v>460000</v>
      </c>
      <c r="E22" s="22">
        <v>460000</v>
      </c>
      <c r="F22" s="6"/>
    </row>
    <row r="23" spans="3:6" x14ac:dyDescent="0.25">
      <c r="C23" s="4" t="s">
        <v>12</v>
      </c>
      <c r="D23" s="22">
        <v>12490619</v>
      </c>
      <c r="E23" s="22">
        <v>12490619</v>
      </c>
    </row>
    <row r="24" spans="3:6" x14ac:dyDescent="0.25">
      <c r="C24" s="4" t="s">
        <v>13</v>
      </c>
      <c r="D24" s="22">
        <v>10760000</v>
      </c>
      <c r="E24" s="22">
        <v>10760000</v>
      </c>
    </row>
    <row r="25" spans="3:6" x14ac:dyDescent="0.25">
      <c r="C25" s="4" t="s">
        <v>14</v>
      </c>
      <c r="D25" s="22">
        <v>2450000</v>
      </c>
      <c r="E25" s="22">
        <v>2450000</v>
      </c>
    </row>
    <row r="26" spans="3:6" x14ac:dyDescent="0.25">
      <c r="C26" s="4" t="s">
        <v>15</v>
      </c>
      <c r="D26" s="22">
        <v>6204998</v>
      </c>
      <c r="E26" s="22">
        <v>6204998</v>
      </c>
    </row>
    <row r="27" spans="3:6" x14ac:dyDescent="0.25">
      <c r="C27" s="4" t="s">
        <v>16</v>
      </c>
      <c r="D27" s="22">
        <v>4865497</v>
      </c>
      <c r="E27" s="22">
        <v>4865497</v>
      </c>
    </row>
    <row r="28" spans="3:6" x14ac:dyDescent="0.25">
      <c r="C28" s="3" t="s">
        <v>17</v>
      </c>
      <c r="D28" s="21">
        <f>+D29+D30+D31+D32+D33+D34+D35+D36+D37</f>
        <v>34035930</v>
      </c>
      <c r="E28" s="21">
        <f>+E29+E30+E31+E32+E33+E34+E35+E36+E37</f>
        <v>34035930</v>
      </c>
    </row>
    <row r="29" spans="3:6" x14ac:dyDescent="0.25">
      <c r="C29" s="4" t="s">
        <v>18</v>
      </c>
      <c r="D29" s="22">
        <v>981960</v>
      </c>
      <c r="E29" s="22">
        <v>981960</v>
      </c>
    </row>
    <row r="30" spans="3:6" x14ac:dyDescent="0.25">
      <c r="C30" s="4" t="s">
        <v>19</v>
      </c>
      <c r="D30" s="22">
        <v>3200000</v>
      </c>
      <c r="E30" s="22">
        <v>3200000</v>
      </c>
    </row>
    <row r="31" spans="3:6" x14ac:dyDescent="0.25">
      <c r="C31" s="4" t="s">
        <v>20</v>
      </c>
      <c r="D31" s="22">
        <v>2140000</v>
      </c>
      <c r="E31" s="22">
        <v>2140000</v>
      </c>
    </row>
    <row r="32" spans="3:6" x14ac:dyDescent="0.25">
      <c r="C32" s="4" t="s">
        <v>21</v>
      </c>
      <c r="D32" s="22">
        <v>592620</v>
      </c>
      <c r="E32" s="22">
        <v>592620</v>
      </c>
    </row>
    <row r="33" spans="3:5" x14ac:dyDescent="0.25">
      <c r="C33" s="4" t="s">
        <v>22</v>
      </c>
      <c r="D33" s="22">
        <v>1000000</v>
      </c>
      <c r="E33" s="22">
        <v>1000000</v>
      </c>
    </row>
    <row r="34" spans="3:5" x14ac:dyDescent="0.25">
      <c r="C34" s="4" t="s">
        <v>23</v>
      </c>
      <c r="D34" s="22">
        <v>1400000</v>
      </c>
      <c r="E34" s="22">
        <v>1400000</v>
      </c>
    </row>
    <row r="35" spans="3:5" x14ac:dyDescent="0.25">
      <c r="C35" s="4" t="s">
        <v>24</v>
      </c>
      <c r="D35" s="22">
        <v>17168800</v>
      </c>
      <c r="E35" s="22">
        <v>17168800</v>
      </c>
    </row>
    <row r="36" spans="3:5" x14ac:dyDescent="0.25">
      <c r="C36" s="4" t="s">
        <v>25</v>
      </c>
      <c r="D36" s="22">
        <v>0</v>
      </c>
      <c r="E36" s="22">
        <v>0</v>
      </c>
    </row>
    <row r="37" spans="3:5" x14ac:dyDescent="0.25">
      <c r="C37" s="4" t="s">
        <v>26</v>
      </c>
      <c r="D37" s="22">
        <v>7552550</v>
      </c>
      <c r="E37" s="22">
        <v>7552550</v>
      </c>
    </row>
    <row r="38" spans="3:5" x14ac:dyDescent="0.25">
      <c r="C38" s="3" t="s">
        <v>27</v>
      </c>
      <c r="D38" s="21">
        <f>+D39+D40+D41+D42+D43+D44+D45+D46</f>
        <v>0</v>
      </c>
      <c r="E38" s="21">
        <f>+E39+E40+E41+E42+E43+E44+E45+E46</f>
        <v>0</v>
      </c>
    </row>
    <row r="39" spans="3:5" x14ac:dyDescent="0.25">
      <c r="C39" s="4" t="s">
        <v>28</v>
      </c>
      <c r="D39" s="22">
        <v>0</v>
      </c>
      <c r="E39" s="22">
        <v>0</v>
      </c>
    </row>
    <row r="40" spans="3:5" x14ac:dyDescent="0.25">
      <c r="C40" s="4" t="s">
        <v>29</v>
      </c>
      <c r="D40" s="22">
        <v>0</v>
      </c>
      <c r="E40" s="22">
        <v>0</v>
      </c>
    </row>
    <row r="41" spans="3:5" x14ac:dyDescent="0.25">
      <c r="C41" s="4" t="s">
        <v>30</v>
      </c>
      <c r="D41" s="22">
        <v>0</v>
      </c>
      <c r="E41" s="22">
        <v>0</v>
      </c>
    </row>
    <row r="42" spans="3:5" x14ac:dyDescent="0.25">
      <c r="C42" s="4" t="s">
        <v>31</v>
      </c>
      <c r="D42" s="22">
        <v>0</v>
      </c>
      <c r="E42" s="22">
        <v>0</v>
      </c>
    </row>
    <row r="43" spans="3:5" x14ac:dyDescent="0.25">
      <c r="C43" s="4" t="s">
        <v>32</v>
      </c>
      <c r="D43" s="22">
        <v>0</v>
      </c>
      <c r="E43" s="22">
        <v>0</v>
      </c>
    </row>
    <row r="44" spans="3:5" x14ac:dyDescent="0.25">
      <c r="C44" s="4" t="s">
        <v>33</v>
      </c>
      <c r="D44" s="22">
        <v>0</v>
      </c>
      <c r="E44" s="22">
        <v>0</v>
      </c>
    </row>
    <row r="45" spans="3:5" x14ac:dyDescent="0.25">
      <c r="C45" s="4" t="s">
        <v>34</v>
      </c>
      <c r="D45" s="22">
        <v>0</v>
      </c>
      <c r="E45" s="22">
        <v>0</v>
      </c>
    </row>
    <row r="46" spans="3:5" x14ac:dyDescent="0.25">
      <c r="C46" s="4" t="s">
        <v>35</v>
      </c>
      <c r="D46" s="21">
        <f>+D47+D48+D49+D50+D51+D52+D53</f>
        <v>0</v>
      </c>
      <c r="E46" s="21">
        <f>+E47+E48+E49+E50+E51+E52+E53</f>
        <v>0</v>
      </c>
    </row>
    <row r="47" spans="3:5" x14ac:dyDescent="0.25">
      <c r="C47" s="3" t="s">
        <v>36</v>
      </c>
      <c r="D47" s="22">
        <f>+D48+D49+D50+D51+D52+D53</f>
        <v>0</v>
      </c>
      <c r="E47" s="22">
        <f>+E48+E49+E50+E51+E52+E53</f>
        <v>0</v>
      </c>
    </row>
    <row r="48" spans="3:5" x14ac:dyDescent="0.25">
      <c r="C48" s="4" t="s">
        <v>37</v>
      </c>
      <c r="D48" s="23">
        <v>0</v>
      </c>
      <c r="E48" s="23">
        <v>0</v>
      </c>
    </row>
    <row r="49" spans="3:5" x14ac:dyDescent="0.25">
      <c r="C49" s="4" t="s">
        <v>38</v>
      </c>
      <c r="D49" s="23">
        <v>0</v>
      </c>
      <c r="E49" s="23">
        <v>0</v>
      </c>
    </row>
    <row r="50" spans="3:5" x14ac:dyDescent="0.25">
      <c r="C50" s="4" t="s">
        <v>39</v>
      </c>
      <c r="D50" s="23">
        <v>0</v>
      </c>
      <c r="E50" s="23">
        <v>0</v>
      </c>
    </row>
    <row r="51" spans="3:5" x14ac:dyDescent="0.25">
      <c r="C51" s="4" t="s">
        <v>40</v>
      </c>
      <c r="D51" s="23">
        <v>0</v>
      </c>
      <c r="E51" s="23">
        <v>0</v>
      </c>
    </row>
    <row r="52" spans="3:5" x14ac:dyDescent="0.25">
      <c r="C52" s="4" t="s">
        <v>41</v>
      </c>
      <c r="D52" s="23">
        <v>0</v>
      </c>
      <c r="E52" s="23">
        <v>0</v>
      </c>
    </row>
    <row r="53" spans="3:5" x14ac:dyDescent="0.25">
      <c r="C53" s="4" t="s">
        <v>42</v>
      </c>
      <c r="D53" s="23">
        <v>0</v>
      </c>
      <c r="E53" s="23">
        <v>0</v>
      </c>
    </row>
    <row r="54" spans="3:5" x14ac:dyDescent="0.25">
      <c r="C54" s="3" t="s">
        <v>43</v>
      </c>
      <c r="D54" s="21">
        <f>+D55+D56+D57+D58+D59+D60+D61+D62+D63</f>
        <v>42661190</v>
      </c>
      <c r="E54" s="21">
        <f>+E55+E56+E57+E58+E59+E60+E61+E62+E63</f>
        <v>42661190</v>
      </c>
    </row>
    <row r="55" spans="3:5" x14ac:dyDescent="0.25">
      <c r="C55" s="4" t="s">
        <v>44</v>
      </c>
      <c r="D55" s="22">
        <v>27461190</v>
      </c>
      <c r="E55" s="22">
        <v>27461190</v>
      </c>
    </row>
    <row r="56" spans="3:5" x14ac:dyDescent="0.25">
      <c r="C56" s="4" t="s">
        <v>45</v>
      </c>
      <c r="D56" s="22">
        <v>400000</v>
      </c>
      <c r="E56" s="22">
        <v>400000</v>
      </c>
    </row>
    <row r="57" spans="3:5" x14ac:dyDescent="0.25">
      <c r="C57" s="4" t="s">
        <v>46</v>
      </c>
      <c r="D57" s="22">
        <v>200000</v>
      </c>
      <c r="E57" s="22">
        <v>200000</v>
      </c>
    </row>
    <row r="58" spans="3:5" x14ac:dyDescent="0.25">
      <c r="C58" s="4" t="s">
        <v>47</v>
      </c>
      <c r="D58" s="22">
        <v>0</v>
      </c>
      <c r="E58" s="22">
        <v>0</v>
      </c>
    </row>
    <row r="59" spans="3:5" x14ac:dyDescent="0.25">
      <c r="C59" s="4" t="s">
        <v>48</v>
      </c>
      <c r="D59" s="22">
        <v>4600000</v>
      </c>
      <c r="E59" s="22">
        <v>4600000</v>
      </c>
    </row>
    <row r="60" spans="3:5" x14ac:dyDescent="0.25">
      <c r="C60" s="4" t="s">
        <v>49</v>
      </c>
      <c r="D60" s="22">
        <v>0</v>
      </c>
      <c r="E60" s="22">
        <v>0</v>
      </c>
    </row>
    <row r="61" spans="3:5" x14ac:dyDescent="0.25">
      <c r="C61" s="4" t="s">
        <v>50</v>
      </c>
      <c r="D61" s="22">
        <v>0</v>
      </c>
      <c r="E61" s="22">
        <v>0</v>
      </c>
    </row>
    <row r="62" spans="3:5" x14ac:dyDescent="0.25">
      <c r="C62" s="4" t="s">
        <v>51</v>
      </c>
      <c r="D62" s="22">
        <v>0</v>
      </c>
      <c r="E62" s="22">
        <v>0</v>
      </c>
    </row>
    <row r="63" spans="3:5" x14ac:dyDescent="0.25">
      <c r="C63" s="4" t="s">
        <v>52</v>
      </c>
      <c r="D63" s="22">
        <v>10000000</v>
      </c>
      <c r="E63" s="22">
        <v>10000000</v>
      </c>
    </row>
    <row r="64" spans="3:5" x14ac:dyDescent="0.25">
      <c r="C64" s="3" t="s">
        <v>53</v>
      </c>
      <c r="D64" s="21">
        <f>+D65+D66+D67+D68</f>
        <v>700000</v>
      </c>
      <c r="E64" s="21">
        <f>+E65+E66+E67+E68</f>
        <v>24975977.530000001</v>
      </c>
    </row>
    <row r="65" spans="3:5" x14ac:dyDescent="0.25">
      <c r="C65" s="4" t="s">
        <v>54</v>
      </c>
      <c r="D65" s="22">
        <v>700000</v>
      </c>
      <c r="E65" s="22">
        <v>24975977.530000001</v>
      </c>
    </row>
    <row r="66" spans="3:5" x14ac:dyDescent="0.25">
      <c r="C66" s="4" t="s">
        <v>55</v>
      </c>
      <c r="D66" s="22">
        <v>0</v>
      </c>
      <c r="E66" s="22">
        <v>0</v>
      </c>
    </row>
    <row r="67" spans="3:5" x14ac:dyDescent="0.25">
      <c r="C67" s="4" t="s">
        <v>56</v>
      </c>
      <c r="D67" s="22">
        <v>0</v>
      </c>
      <c r="E67" s="22">
        <v>0</v>
      </c>
    </row>
    <row r="68" spans="3:5" x14ac:dyDescent="0.25">
      <c r="C68" s="4" t="s">
        <v>57</v>
      </c>
      <c r="D68" s="22">
        <v>0</v>
      </c>
      <c r="E68" s="22">
        <v>0</v>
      </c>
    </row>
    <row r="69" spans="3:5" x14ac:dyDescent="0.25">
      <c r="C69" s="3" t="s">
        <v>58</v>
      </c>
      <c r="D69" s="21">
        <f>+D70+D71</f>
        <v>0</v>
      </c>
      <c r="E69" s="21">
        <f>+E70+E71</f>
        <v>0</v>
      </c>
    </row>
    <row r="70" spans="3:5" x14ac:dyDescent="0.25">
      <c r="C70" s="4" t="s">
        <v>59</v>
      </c>
      <c r="D70" s="22">
        <v>0</v>
      </c>
      <c r="E70" s="22">
        <v>0</v>
      </c>
    </row>
    <row r="71" spans="3:5" x14ac:dyDescent="0.25">
      <c r="C71" s="4" t="s">
        <v>60</v>
      </c>
      <c r="D71" s="22">
        <v>0</v>
      </c>
      <c r="E71" s="22">
        <v>0</v>
      </c>
    </row>
    <row r="72" spans="3:5" x14ac:dyDescent="0.25">
      <c r="C72" s="3" t="s">
        <v>61</v>
      </c>
      <c r="D72" s="21">
        <f>+D73+D74+D75</f>
        <v>0</v>
      </c>
      <c r="E72" s="21">
        <f>+E73+E74+E75</f>
        <v>0</v>
      </c>
    </row>
    <row r="73" spans="3:5" x14ac:dyDescent="0.25">
      <c r="C73" s="4" t="s">
        <v>62</v>
      </c>
      <c r="D73" s="22">
        <v>0</v>
      </c>
      <c r="E73" s="22">
        <v>0</v>
      </c>
    </row>
    <row r="74" spans="3:5" x14ac:dyDescent="0.25">
      <c r="C74" s="4" t="s">
        <v>63</v>
      </c>
      <c r="D74" s="23">
        <v>0</v>
      </c>
      <c r="E74" s="23">
        <v>0</v>
      </c>
    </row>
    <row r="75" spans="3:5" x14ac:dyDescent="0.25">
      <c r="C75" s="4" t="s">
        <v>64</v>
      </c>
      <c r="D75" s="23">
        <v>0</v>
      </c>
      <c r="E75" s="23">
        <v>0</v>
      </c>
    </row>
    <row r="76" spans="3:5" x14ac:dyDescent="0.25">
      <c r="C76" s="20" t="s">
        <v>101</v>
      </c>
      <c r="D76" s="25">
        <f>+D12+D18+D28+D38+D46+D54+D64+D69+D72</f>
        <v>915072932</v>
      </c>
      <c r="E76" s="25">
        <f>+E12+E18+E28+E38+E46+E54+E64+E69+E72</f>
        <v>939348909.52999997</v>
      </c>
    </row>
    <row r="77" spans="3:5" x14ac:dyDescent="0.25">
      <c r="C77" s="1" t="s">
        <v>67</v>
      </c>
      <c r="D77" s="32">
        <f>+D78+D81+D84</f>
        <v>0</v>
      </c>
      <c r="E77" s="32">
        <f>+E78+E81+E84</f>
        <v>0</v>
      </c>
    </row>
    <row r="78" spans="3:5" x14ac:dyDescent="0.25">
      <c r="C78" s="3" t="s">
        <v>68</v>
      </c>
      <c r="D78" s="34">
        <f>+D79+D80</f>
        <v>0</v>
      </c>
      <c r="E78" s="34">
        <f>+E79+E80</f>
        <v>0</v>
      </c>
    </row>
    <row r="79" spans="3:5" x14ac:dyDescent="0.25">
      <c r="C79" s="4" t="s">
        <v>69</v>
      </c>
      <c r="D79" s="35">
        <v>0</v>
      </c>
      <c r="E79" s="35">
        <v>0</v>
      </c>
    </row>
    <row r="80" spans="3:5" x14ac:dyDescent="0.25">
      <c r="C80" s="4" t="s">
        <v>70</v>
      </c>
      <c r="D80" s="35">
        <v>0</v>
      </c>
      <c r="E80" s="35">
        <v>0</v>
      </c>
    </row>
    <row r="81" spans="3:5" x14ac:dyDescent="0.25">
      <c r="C81" s="3" t="s">
        <v>71</v>
      </c>
      <c r="D81" s="34">
        <f>+D82+D83</f>
        <v>0</v>
      </c>
      <c r="E81" s="34">
        <f>+E82+E83</f>
        <v>0</v>
      </c>
    </row>
    <row r="82" spans="3:5" x14ac:dyDescent="0.25">
      <c r="C82" s="4" t="s">
        <v>72</v>
      </c>
      <c r="D82" s="35">
        <v>0</v>
      </c>
      <c r="E82" s="35">
        <v>0</v>
      </c>
    </row>
    <row r="83" spans="3:5" x14ac:dyDescent="0.25">
      <c r="C83" s="4" t="s">
        <v>73</v>
      </c>
      <c r="D83" s="35">
        <v>0</v>
      </c>
      <c r="E83" s="35">
        <v>0</v>
      </c>
    </row>
    <row r="84" spans="3:5" x14ac:dyDescent="0.25">
      <c r="C84" s="3" t="s">
        <v>74</v>
      </c>
      <c r="D84" s="34">
        <f>+D85</f>
        <v>0</v>
      </c>
      <c r="E84" s="34">
        <f>+E85</f>
        <v>0</v>
      </c>
    </row>
    <row r="85" spans="3:5" x14ac:dyDescent="0.25">
      <c r="C85" s="4" t="s">
        <v>75</v>
      </c>
      <c r="D85" s="35">
        <v>0</v>
      </c>
      <c r="E85" s="35">
        <v>0</v>
      </c>
    </row>
    <row r="86" spans="3:5" x14ac:dyDescent="0.25">
      <c r="C86" s="43" t="s">
        <v>65</v>
      </c>
      <c r="D86" s="42">
        <f>+D76+D77</f>
        <v>915072932</v>
      </c>
      <c r="E86" s="42">
        <f>+E76+E77</f>
        <v>939348909.52999997</v>
      </c>
    </row>
    <row r="91" spans="3:5" ht="15.75" thickBot="1" x14ac:dyDescent="0.3"/>
    <row r="92" spans="3:5" ht="26.25" customHeight="1" thickBot="1" x14ac:dyDescent="0.3">
      <c r="C92" s="19" t="s">
        <v>94</v>
      </c>
      <c r="D92" s="45"/>
    </row>
    <row r="93" spans="3:5" ht="33.75" customHeight="1" thickBot="1" x14ac:dyDescent="0.3">
      <c r="C93" s="44" t="s">
        <v>95</v>
      </c>
    </row>
    <row r="94" spans="3:5" ht="60.75" thickBot="1" x14ac:dyDescent="0.3">
      <c r="C94" s="18" t="s">
        <v>96</v>
      </c>
    </row>
    <row r="100" spans="3:5" x14ac:dyDescent="0.25">
      <c r="E100" s="46"/>
    </row>
    <row r="101" spans="3:5" x14ac:dyDescent="0.25">
      <c r="C101" s="39" t="s">
        <v>103</v>
      </c>
      <c r="D101" s="40"/>
    </row>
    <row r="102" spans="3:5" x14ac:dyDescent="0.25">
      <c r="C102" s="41" t="s">
        <v>104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9"/>
  <sheetViews>
    <sheetView showGridLines="0" topLeftCell="A76" workbookViewId="0">
      <selection activeCell="C98" sqref="C98:E99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6.28515625" customWidth="1"/>
    <col min="5" max="5" width="17" customWidth="1"/>
    <col min="6" max="6" width="13.85546875" customWidth="1"/>
    <col min="7" max="7" width="9.5703125" customWidth="1"/>
    <col min="8" max="8" width="8.85546875" customWidth="1"/>
    <col min="9" max="9" width="7.42578125" customWidth="1"/>
    <col min="10" max="10" width="8.7109375" customWidth="1"/>
    <col min="11" max="11" width="7.85546875" customWidth="1"/>
    <col min="12" max="12" width="6.28515625" customWidth="1"/>
    <col min="13" max="13" width="8.140625" customWidth="1"/>
    <col min="14" max="14" width="11" customWidth="1"/>
    <col min="15" max="15" width="9.42578125" customWidth="1"/>
    <col min="16" max="16" width="10.42578125" customWidth="1"/>
    <col min="17" max="17" width="9.85546875" customWidth="1"/>
    <col min="18" max="18" width="15" customWidth="1"/>
  </cols>
  <sheetData>
    <row r="3" spans="3:19" ht="28.5" customHeight="1" x14ac:dyDescent="0.25">
      <c r="C3" s="49" t="s">
        <v>97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3:19" ht="21" customHeight="1" x14ac:dyDescent="0.25">
      <c r="C4" s="47" t="s">
        <v>99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3:19" ht="15.75" x14ac:dyDescent="0.25">
      <c r="C5" s="56" t="s">
        <v>105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3:19" ht="15.75" customHeight="1" x14ac:dyDescent="0.25">
      <c r="C6" s="51" t="s">
        <v>91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3:19" ht="15.75" customHeight="1" x14ac:dyDescent="0.25">
      <c r="C7" s="52" t="s">
        <v>76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3:19" ht="25.5" customHeight="1" x14ac:dyDescent="0.25">
      <c r="C9" s="53" t="s">
        <v>66</v>
      </c>
      <c r="D9" s="54" t="s">
        <v>93</v>
      </c>
      <c r="E9" s="54" t="s">
        <v>92</v>
      </c>
      <c r="F9" s="58" t="s">
        <v>90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60"/>
    </row>
    <row r="10" spans="3:19" x14ac:dyDescent="0.25">
      <c r="C10" s="53"/>
      <c r="D10" s="55"/>
      <c r="E10" s="55"/>
      <c r="F10" s="13" t="s">
        <v>78</v>
      </c>
      <c r="G10" s="13" t="s">
        <v>79</v>
      </c>
      <c r="H10" s="13" t="s">
        <v>80</v>
      </c>
      <c r="I10" s="13" t="s">
        <v>81</v>
      </c>
      <c r="J10" s="14" t="s">
        <v>82</v>
      </c>
      <c r="K10" s="13" t="s">
        <v>83</v>
      </c>
      <c r="L10" s="14" t="s">
        <v>84</v>
      </c>
      <c r="M10" s="13" t="s">
        <v>85</v>
      </c>
      <c r="N10" s="13" t="s">
        <v>86</v>
      </c>
      <c r="O10" s="13" t="s">
        <v>87</v>
      </c>
      <c r="P10" s="13" t="s">
        <v>88</v>
      </c>
      <c r="Q10" s="14" t="s">
        <v>89</v>
      </c>
      <c r="R10" s="13" t="s">
        <v>77</v>
      </c>
    </row>
    <row r="11" spans="3:19" x14ac:dyDescent="0.25">
      <c r="C11" s="1" t="s">
        <v>0</v>
      </c>
      <c r="D11" s="31"/>
      <c r="E11" s="3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1">
        <f>+D13+D14+D15+D16+D17</f>
        <v>767366500</v>
      </c>
      <c r="E12" s="21">
        <f>+E13+E14+E15+E16+E17</f>
        <v>767366500</v>
      </c>
      <c r="F12" s="26">
        <f t="shared" ref="F12:L12" si="0">+F13+F14+F15+F16+F17</f>
        <v>38878899.68</v>
      </c>
      <c r="G12" s="21">
        <f t="shared" si="0"/>
        <v>0</v>
      </c>
      <c r="H12" s="21">
        <f t="shared" si="0"/>
        <v>0</v>
      </c>
      <c r="I12" s="21">
        <f t="shared" si="0"/>
        <v>0</v>
      </c>
      <c r="J12" s="21">
        <f t="shared" si="0"/>
        <v>0</v>
      </c>
      <c r="K12" s="21">
        <f t="shared" si="0"/>
        <v>0</v>
      </c>
      <c r="L12" s="21">
        <f t="shared" si="0"/>
        <v>0</v>
      </c>
      <c r="M12" s="21">
        <f t="shared" ref="M12:Q12" si="1">+M13+M14+M15+M16+M17</f>
        <v>0</v>
      </c>
      <c r="N12" s="21">
        <f t="shared" si="1"/>
        <v>0</v>
      </c>
      <c r="O12" s="21">
        <f t="shared" si="1"/>
        <v>0</v>
      </c>
      <c r="P12" s="21">
        <f t="shared" si="1"/>
        <v>0</v>
      </c>
      <c r="Q12" s="21">
        <f t="shared" si="1"/>
        <v>0</v>
      </c>
      <c r="R12" s="21">
        <f t="shared" ref="R12" si="2">+R13+R14+R15+R16+R17</f>
        <v>38878899.68</v>
      </c>
    </row>
    <row r="13" spans="3:19" x14ac:dyDescent="0.25">
      <c r="C13" s="4" t="s">
        <v>2</v>
      </c>
      <c r="D13" s="22">
        <v>527558000</v>
      </c>
      <c r="E13" s="22">
        <v>527558000</v>
      </c>
      <c r="F13" s="27">
        <v>31332308.079999998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f>+F13+G13+H13+I13+J13+K13+L13+M13+N13+O13+P13+Q13</f>
        <v>31332308.079999998</v>
      </c>
    </row>
    <row r="14" spans="3:19" x14ac:dyDescent="0.25">
      <c r="C14" s="4" t="s">
        <v>3</v>
      </c>
      <c r="D14" s="22">
        <v>170150500</v>
      </c>
      <c r="E14" s="22">
        <v>170150500</v>
      </c>
      <c r="F14" s="27">
        <v>3141216.5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f t="shared" ref="R14:R17" si="3">+F14+G14+H14+I14+J14+K14+L14+M14+N14+O14+P14+Q14</f>
        <v>3141216.5</v>
      </c>
    </row>
    <row r="15" spans="3:19" x14ac:dyDescent="0.25">
      <c r="C15" s="4" t="s">
        <v>4</v>
      </c>
      <c r="D15" s="22">
        <v>1000000</v>
      </c>
      <c r="E15" s="22">
        <v>1000000</v>
      </c>
      <c r="F15" s="27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f t="shared" si="3"/>
        <v>0</v>
      </c>
      <c r="S15" s="15"/>
    </row>
    <row r="16" spans="3:19" x14ac:dyDescent="0.25">
      <c r="C16" s="4" t="s">
        <v>5</v>
      </c>
      <c r="D16" s="22">
        <v>10000000</v>
      </c>
      <c r="E16" s="22">
        <v>10000000</v>
      </c>
      <c r="F16" s="27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f t="shared" si="3"/>
        <v>0</v>
      </c>
    </row>
    <row r="17" spans="3:18" x14ac:dyDescent="0.25">
      <c r="C17" s="4" t="s">
        <v>6</v>
      </c>
      <c r="D17" s="22">
        <v>58658000</v>
      </c>
      <c r="E17" s="22">
        <v>58658000</v>
      </c>
      <c r="F17" s="27">
        <v>4405375.0999999996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f t="shared" si="3"/>
        <v>4405375.0999999996</v>
      </c>
    </row>
    <row r="18" spans="3:18" x14ac:dyDescent="0.25">
      <c r="C18" s="3" t="s">
        <v>7</v>
      </c>
      <c r="D18" s="21">
        <f>+D19+D20+D21+D22+D23+D24+D25+D26+D27</f>
        <v>70309312</v>
      </c>
      <c r="E18" s="21">
        <f>+E19+E20+E21+E22+E23+E24+E25+E26+E27</f>
        <v>70309312</v>
      </c>
      <c r="F18" s="26">
        <f t="shared" ref="F18:L18" si="4">+F19+F20+F21+F22+F23+F24+F25+F26+F27</f>
        <v>609614.94999999995</v>
      </c>
      <c r="G18" s="21">
        <f t="shared" si="4"/>
        <v>0</v>
      </c>
      <c r="H18" s="21">
        <f t="shared" si="4"/>
        <v>0</v>
      </c>
      <c r="I18" s="21">
        <f t="shared" si="4"/>
        <v>0</v>
      </c>
      <c r="J18" s="21">
        <f t="shared" si="4"/>
        <v>0</v>
      </c>
      <c r="K18" s="21">
        <f t="shared" si="4"/>
        <v>0</v>
      </c>
      <c r="L18" s="21">
        <f t="shared" si="4"/>
        <v>0</v>
      </c>
      <c r="M18" s="21">
        <f t="shared" ref="M18:Q18" si="5">+M19+M20+M21+M22+M23+M24+M25+M26+M27</f>
        <v>0</v>
      </c>
      <c r="N18" s="21">
        <f t="shared" si="5"/>
        <v>0</v>
      </c>
      <c r="O18" s="21">
        <f t="shared" si="5"/>
        <v>0</v>
      </c>
      <c r="P18" s="21">
        <f t="shared" si="5"/>
        <v>0</v>
      </c>
      <c r="Q18" s="21">
        <f t="shared" si="5"/>
        <v>0</v>
      </c>
      <c r="R18" s="21">
        <f>+R19+R20+R21+R22+R23+R24+R25+R26+R27</f>
        <v>609614.94999999995</v>
      </c>
    </row>
    <row r="19" spans="3:18" x14ac:dyDescent="0.25">
      <c r="C19" s="4" t="s">
        <v>8</v>
      </c>
      <c r="D19" s="22">
        <v>24528998</v>
      </c>
      <c r="E19" s="22">
        <v>24528998</v>
      </c>
      <c r="F19" s="27">
        <v>423045.83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f>+F19+G19+H19+I19+J19+K19+L19+M19+N19+O19+P19+Q19</f>
        <v>423045.83</v>
      </c>
    </row>
    <row r="20" spans="3:18" x14ac:dyDescent="0.25">
      <c r="C20" s="4" t="s">
        <v>9</v>
      </c>
      <c r="D20" s="22">
        <v>3549200</v>
      </c>
      <c r="E20" s="22">
        <v>3549200</v>
      </c>
      <c r="F20" s="28">
        <v>0</v>
      </c>
      <c r="G20" s="23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f t="shared" ref="R20:R27" si="6">+F20+G20+H20+I20+J20+K20+L20+M20+N20+O20+P20+Q20</f>
        <v>0</v>
      </c>
    </row>
    <row r="21" spans="3:18" x14ac:dyDescent="0.25">
      <c r="C21" s="4" t="s">
        <v>10</v>
      </c>
      <c r="D21" s="22">
        <v>5000000</v>
      </c>
      <c r="E21" s="22">
        <v>5000000</v>
      </c>
      <c r="F21" s="28">
        <v>0</v>
      </c>
      <c r="G21" s="23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f t="shared" si="6"/>
        <v>0</v>
      </c>
    </row>
    <row r="22" spans="3:18" x14ac:dyDescent="0.25">
      <c r="C22" s="4" t="s">
        <v>11</v>
      </c>
      <c r="D22" s="22">
        <v>460000</v>
      </c>
      <c r="E22" s="22">
        <v>460000</v>
      </c>
      <c r="F22" s="28">
        <v>0</v>
      </c>
      <c r="G22" s="23">
        <v>0</v>
      </c>
      <c r="H22" s="22">
        <v>0</v>
      </c>
      <c r="I22" s="23">
        <v>0</v>
      </c>
      <c r="J22" s="23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f t="shared" si="6"/>
        <v>0</v>
      </c>
    </row>
    <row r="23" spans="3:18" x14ac:dyDescent="0.25">
      <c r="C23" s="4" t="s">
        <v>12</v>
      </c>
      <c r="D23" s="22">
        <v>12490619</v>
      </c>
      <c r="E23" s="22">
        <v>12490619</v>
      </c>
      <c r="F23" s="27">
        <v>50000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f t="shared" si="6"/>
        <v>50000</v>
      </c>
    </row>
    <row r="24" spans="3:18" x14ac:dyDescent="0.25">
      <c r="C24" s="4" t="s">
        <v>13</v>
      </c>
      <c r="D24" s="22">
        <v>10760000</v>
      </c>
      <c r="E24" s="22">
        <v>10760000</v>
      </c>
      <c r="F24" s="27">
        <v>136569.12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f t="shared" si="6"/>
        <v>136569.12</v>
      </c>
    </row>
    <row r="25" spans="3:18" x14ac:dyDescent="0.25">
      <c r="C25" s="4" t="s">
        <v>14</v>
      </c>
      <c r="D25" s="22">
        <v>2450000</v>
      </c>
      <c r="E25" s="22">
        <v>2450000</v>
      </c>
      <c r="F25" s="28">
        <v>0</v>
      </c>
      <c r="G25" s="22">
        <v>0</v>
      </c>
      <c r="H25" s="22">
        <v>0</v>
      </c>
      <c r="I25" s="23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f t="shared" si="6"/>
        <v>0</v>
      </c>
    </row>
    <row r="26" spans="3:18" x14ac:dyDescent="0.25">
      <c r="C26" s="4" t="s">
        <v>15</v>
      </c>
      <c r="D26" s="22">
        <v>6204998</v>
      </c>
      <c r="E26" s="22">
        <v>6204998</v>
      </c>
      <c r="F26" s="28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f t="shared" si="6"/>
        <v>0</v>
      </c>
    </row>
    <row r="27" spans="3:18" x14ac:dyDescent="0.25">
      <c r="C27" s="4" t="s">
        <v>16</v>
      </c>
      <c r="D27" s="22">
        <v>4865497</v>
      </c>
      <c r="E27" s="22">
        <v>4865497</v>
      </c>
      <c r="F27" s="28">
        <v>0</v>
      </c>
      <c r="G27" s="23">
        <v>0</v>
      </c>
      <c r="H27" s="23">
        <v>0</v>
      </c>
      <c r="I27" s="23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f t="shared" si="6"/>
        <v>0</v>
      </c>
    </row>
    <row r="28" spans="3:18" x14ac:dyDescent="0.25">
      <c r="C28" s="3" t="s">
        <v>17</v>
      </c>
      <c r="D28" s="21">
        <f>+D29+D30+D31+D32+D33+D34+D35+D36+D37</f>
        <v>34035930</v>
      </c>
      <c r="E28" s="21">
        <f>+E29+E30+E31+E32+E33+E34+E35+E36+E37</f>
        <v>34035930</v>
      </c>
      <c r="F28" s="29">
        <f t="shared" ref="F28:L28" si="7">+F29+F30+F31+F32+F33+F34+F35+F36+F37</f>
        <v>0</v>
      </c>
      <c r="G28" s="21">
        <f t="shared" si="7"/>
        <v>0</v>
      </c>
      <c r="H28" s="21">
        <f t="shared" si="7"/>
        <v>0</v>
      </c>
      <c r="I28" s="21">
        <f t="shared" si="7"/>
        <v>0</v>
      </c>
      <c r="J28" s="21">
        <f t="shared" si="7"/>
        <v>0</v>
      </c>
      <c r="K28" s="21">
        <f t="shared" si="7"/>
        <v>0</v>
      </c>
      <c r="L28" s="21">
        <f t="shared" si="7"/>
        <v>0</v>
      </c>
      <c r="M28" s="21">
        <f t="shared" ref="M28:Q28" si="8">+M29+M30+M31+M32+M33+M34+M35+M36+M37</f>
        <v>0</v>
      </c>
      <c r="N28" s="21">
        <f t="shared" si="8"/>
        <v>0</v>
      </c>
      <c r="O28" s="21">
        <f t="shared" si="8"/>
        <v>0</v>
      </c>
      <c r="P28" s="21">
        <f t="shared" si="8"/>
        <v>0</v>
      </c>
      <c r="Q28" s="21">
        <f t="shared" si="8"/>
        <v>0</v>
      </c>
      <c r="R28" s="21">
        <f t="shared" ref="R28" si="9">+R29+R30+R31+R32+R33+R34+R35+R36+R37</f>
        <v>0</v>
      </c>
    </row>
    <row r="29" spans="3:18" x14ac:dyDescent="0.25">
      <c r="C29" s="4" t="s">
        <v>18</v>
      </c>
      <c r="D29" s="22">
        <v>981960</v>
      </c>
      <c r="E29" s="22">
        <v>981960</v>
      </c>
      <c r="F29" s="28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f>+F29+G29+H29+I29+J29+K29+L29+M29+N29+O29+P29+Q29</f>
        <v>0</v>
      </c>
    </row>
    <row r="30" spans="3:18" x14ac:dyDescent="0.25">
      <c r="C30" s="4" t="s">
        <v>19</v>
      </c>
      <c r="D30" s="22">
        <v>3200000</v>
      </c>
      <c r="E30" s="22">
        <v>3200000</v>
      </c>
      <c r="F30" s="28">
        <v>0</v>
      </c>
      <c r="G30" s="23">
        <v>0</v>
      </c>
      <c r="H30" s="23">
        <v>0</v>
      </c>
      <c r="I30" s="23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f t="shared" ref="R30:R37" si="10">+F30+G30+H30+I30+J30+K30+L30+M30+N30+O30+P30+Q30</f>
        <v>0</v>
      </c>
    </row>
    <row r="31" spans="3:18" x14ac:dyDescent="0.25">
      <c r="C31" s="4" t="s">
        <v>20</v>
      </c>
      <c r="D31" s="22">
        <v>2140000</v>
      </c>
      <c r="E31" s="22">
        <v>2140000</v>
      </c>
      <c r="F31" s="28">
        <v>0</v>
      </c>
      <c r="G31" s="23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f t="shared" si="10"/>
        <v>0</v>
      </c>
    </row>
    <row r="32" spans="3:18" x14ac:dyDescent="0.25">
      <c r="C32" s="4" t="s">
        <v>21</v>
      </c>
      <c r="D32" s="22">
        <v>592620</v>
      </c>
      <c r="E32" s="22">
        <v>592620</v>
      </c>
      <c r="F32" s="28">
        <v>0</v>
      </c>
      <c r="G32" s="23">
        <v>0</v>
      </c>
      <c r="H32" s="23">
        <v>0</v>
      </c>
      <c r="I32" s="23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f t="shared" si="10"/>
        <v>0</v>
      </c>
    </row>
    <row r="33" spans="3:18" x14ac:dyDescent="0.25">
      <c r="C33" s="4" t="s">
        <v>22</v>
      </c>
      <c r="D33" s="22">
        <v>1000000</v>
      </c>
      <c r="E33" s="22">
        <v>1000000</v>
      </c>
      <c r="F33" s="28">
        <v>0</v>
      </c>
      <c r="G33" s="23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f t="shared" si="10"/>
        <v>0</v>
      </c>
    </row>
    <row r="34" spans="3:18" x14ac:dyDescent="0.25">
      <c r="C34" s="4" t="s">
        <v>23</v>
      </c>
      <c r="D34" s="22">
        <v>1400000</v>
      </c>
      <c r="E34" s="22">
        <v>1400000</v>
      </c>
      <c r="F34" s="28">
        <v>0</v>
      </c>
      <c r="G34" s="23">
        <v>0</v>
      </c>
      <c r="H34" s="22">
        <v>0</v>
      </c>
      <c r="I34" s="23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f t="shared" si="10"/>
        <v>0</v>
      </c>
    </row>
    <row r="35" spans="3:18" x14ac:dyDescent="0.25">
      <c r="C35" s="4" t="s">
        <v>24</v>
      </c>
      <c r="D35" s="22">
        <v>17168800</v>
      </c>
      <c r="E35" s="22">
        <v>17168800</v>
      </c>
      <c r="F35" s="28">
        <v>0</v>
      </c>
      <c r="G35" s="23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f t="shared" si="10"/>
        <v>0</v>
      </c>
    </row>
    <row r="36" spans="3:18" x14ac:dyDescent="0.25">
      <c r="C36" s="4" t="s">
        <v>25</v>
      </c>
      <c r="D36" s="22">
        <v>0</v>
      </c>
      <c r="E36" s="22">
        <v>0</v>
      </c>
      <c r="F36" s="28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2">
        <f t="shared" si="10"/>
        <v>0</v>
      </c>
    </row>
    <row r="37" spans="3:18" x14ac:dyDescent="0.25">
      <c r="C37" s="4" t="s">
        <v>26</v>
      </c>
      <c r="D37" s="22">
        <v>7552550</v>
      </c>
      <c r="E37" s="22">
        <v>7552550</v>
      </c>
      <c r="F37" s="28">
        <v>0</v>
      </c>
      <c r="G37" s="23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f t="shared" si="10"/>
        <v>0</v>
      </c>
    </row>
    <row r="38" spans="3:18" x14ac:dyDescent="0.25">
      <c r="C38" s="3" t="s">
        <v>27</v>
      </c>
      <c r="D38" s="21">
        <f>+D39+D40+D41+D42+D43+D44+D45+D46</f>
        <v>0</v>
      </c>
      <c r="E38" s="21">
        <f>+E39+E40+E41+E42+E43+E44+E45+E46</f>
        <v>0</v>
      </c>
      <c r="F38" s="29">
        <f t="shared" ref="F38:L38" si="11">+F39+F40+F41+F42+F43+F44+F45</f>
        <v>0</v>
      </c>
      <c r="G38" s="24">
        <f t="shared" si="11"/>
        <v>0</v>
      </c>
      <c r="H38" s="21">
        <f t="shared" si="11"/>
        <v>0</v>
      </c>
      <c r="I38" s="24">
        <f t="shared" si="11"/>
        <v>0</v>
      </c>
      <c r="J38" s="21">
        <f t="shared" si="11"/>
        <v>0</v>
      </c>
      <c r="K38" s="24">
        <f t="shared" si="11"/>
        <v>0</v>
      </c>
      <c r="L38" s="24">
        <f t="shared" si="11"/>
        <v>0</v>
      </c>
      <c r="M38" s="24">
        <f t="shared" ref="M38:Q38" si="12">+M39+M40+M41+M42+M43+M44+M45</f>
        <v>0</v>
      </c>
      <c r="N38" s="24">
        <f t="shared" si="12"/>
        <v>0</v>
      </c>
      <c r="O38" s="24">
        <f t="shared" si="12"/>
        <v>0</v>
      </c>
      <c r="P38" s="24">
        <f t="shared" si="12"/>
        <v>0</v>
      </c>
      <c r="Q38" s="24">
        <f t="shared" si="12"/>
        <v>0</v>
      </c>
      <c r="R38" s="21">
        <f t="shared" ref="R38" si="13">+R39+R40+R41+R42+R43+R44+R45</f>
        <v>0</v>
      </c>
    </row>
    <row r="39" spans="3:18" x14ac:dyDescent="0.25">
      <c r="C39" s="4" t="s">
        <v>28</v>
      </c>
      <c r="D39" s="22">
        <v>0</v>
      </c>
      <c r="E39" s="22">
        <v>0</v>
      </c>
      <c r="F39" s="28">
        <v>0</v>
      </c>
      <c r="G39" s="23">
        <v>0</v>
      </c>
      <c r="H39" s="22">
        <v>0</v>
      </c>
      <c r="I39" s="23">
        <v>0</v>
      </c>
      <c r="J39" s="22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2">
        <f>+F39+G39+H39+I39+J39+K39+L39+M39+N39+O39+P39+Q39</f>
        <v>0</v>
      </c>
    </row>
    <row r="40" spans="3:18" x14ac:dyDescent="0.25">
      <c r="C40" s="4" t="s">
        <v>29</v>
      </c>
      <c r="D40" s="22">
        <v>0</v>
      </c>
      <c r="E40" s="22">
        <v>0</v>
      </c>
      <c r="F40" s="28">
        <v>0</v>
      </c>
      <c r="G40" s="23">
        <v>0</v>
      </c>
      <c r="H40" s="22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2">
        <f t="shared" ref="R40:R53" si="14">+F40+G40+H40+I40+J40+K40+L40+M40+N40+O40+P40+Q40</f>
        <v>0</v>
      </c>
    </row>
    <row r="41" spans="3:18" x14ac:dyDescent="0.25">
      <c r="C41" s="4" t="s">
        <v>30</v>
      </c>
      <c r="D41" s="22">
        <v>0</v>
      </c>
      <c r="E41" s="22">
        <v>0</v>
      </c>
      <c r="F41" s="28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f t="shared" si="14"/>
        <v>0</v>
      </c>
    </row>
    <row r="42" spans="3:18" x14ac:dyDescent="0.25">
      <c r="C42" s="4" t="s">
        <v>31</v>
      </c>
      <c r="D42" s="22">
        <v>0</v>
      </c>
      <c r="E42" s="22">
        <v>0</v>
      </c>
      <c r="F42" s="28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f t="shared" si="14"/>
        <v>0</v>
      </c>
    </row>
    <row r="43" spans="3:18" x14ac:dyDescent="0.25">
      <c r="C43" s="4" t="s">
        <v>32</v>
      </c>
      <c r="D43" s="22">
        <v>0</v>
      </c>
      <c r="E43" s="22">
        <v>0</v>
      </c>
      <c r="F43" s="28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f t="shared" si="14"/>
        <v>0</v>
      </c>
    </row>
    <row r="44" spans="3:18" x14ac:dyDescent="0.25">
      <c r="C44" s="4" t="s">
        <v>33</v>
      </c>
      <c r="D44" s="22">
        <v>0</v>
      </c>
      <c r="E44" s="22">
        <v>0</v>
      </c>
      <c r="F44" s="28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f t="shared" si="14"/>
        <v>0</v>
      </c>
    </row>
    <row r="45" spans="3:18" x14ac:dyDescent="0.25">
      <c r="C45" s="4" t="s">
        <v>34</v>
      </c>
      <c r="D45" s="22">
        <v>0</v>
      </c>
      <c r="E45" s="22">
        <v>0</v>
      </c>
      <c r="F45" s="28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f t="shared" si="14"/>
        <v>0</v>
      </c>
    </row>
    <row r="46" spans="3:18" x14ac:dyDescent="0.25">
      <c r="C46" s="4" t="s">
        <v>35</v>
      </c>
      <c r="D46" s="21">
        <f>+D47+D48+D49+D50+D51+D52+D53</f>
        <v>0</v>
      </c>
      <c r="E46" s="21">
        <f>+E47+E48+E49+E50+E51+E52+E53</f>
        <v>0</v>
      </c>
      <c r="F46" s="29">
        <f t="shared" ref="F46:L46" si="15">+F47+F48+F49+F50+F51+F52+F53</f>
        <v>0</v>
      </c>
      <c r="G46" s="24">
        <f t="shared" si="15"/>
        <v>0</v>
      </c>
      <c r="H46" s="24">
        <f t="shared" si="15"/>
        <v>0</v>
      </c>
      <c r="I46" s="24">
        <f t="shared" si="15"/>
        <v>0</v>
      </c>
      <c r="J46" s="24">
        <f t="shared" si="15"/>
        <v>0</v>
      </c>
      <c r="K46" s="24">
        <f t="shared" si="15"/>
        <v>0</v>
      </c>
      <c r="L46" s="24">
        <f t="shared" si="15"/>
        <v>0</v>
      </c>
      <c r="M46" s="24">
        <f t="shared" ref="M46:Q46" si="16">+M47+M48+M49+M50+M51+M52+M53</f>
        <v>0</v>
      </c>
      <c r="N46" s="24">
        <f t="shared" si="16"/>
        <v>0</v>
      </c>
      <c r="O46" s="24">
        <f t="shared" si="16"/>
        <v>0</v>
      </c>
      <c r="P46" s="24">
        <f t="shared" si="16"/>
        <v>0</v>
      </c>
      <c r="Q46" s="24">
        <f t="shared" si="16"/>
        <v>0</v>
      </c>
      <c r="R46" s="23">
        <f t="shared" si="14"/>
        <v>0</v>
      </c>
    </row>
    <row r="47" spans="3:18" x14ac:dyDescent="0.25">
      <c r="C47" s="3" t="s">
        <v>36</v>
      </c>
      <c r="D47" s="22">
        <f>+D48+D49+D50+D51+D52+D53</f>
        <v>0</v>
      </c>
      <c r="E47" s="22">
        <f>+E48+E49+E50+E51+E52+E53</f>
        <v>0</v>
      </c>
      <c r="F47" s="28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f t="shared" si="14"/>
        <v>0</v>
      </c>
    </row>
    <row r="48" spans="3:18" x14ac:dyDescent="0.25">
      <c r="C48" s="4" t="s">
        <v>37</v>
      </c>
      <c r="D48" s="23">
        <v>0</v>
      </c>
      <c r="E48" s="23">
        <v>0</v>
      </c>
      <c r="F48" s="28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f t="shared" si="14"/>
        <v>0</v>
      </c>
    </row>
    <row r="49" spans="3:18" x14ac:dyDescent="0.25">
      <c r="C49" s="4" t="s">
        <v>38</v>
      </c>
      <c r="D49" s="23">
        <v>0</v>
      </c>
      <c r="E49" s="23">
        <v>0</v>
      </c>
      <c r="F49" s="28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f t="shared" si="14"/>
        <v>0</v>
      </c>
    </row>
    <row r="50" spans="3:18" x14ac:dyDescent="0.25">
      <c r="C50" s="4" t="s">
        <v>39</v>
      </c>
      <c r="D50" s="23">
        <v>0</v>
      </c>
      <c r="E50" s="23">
        <v>0</v>
      </c>
      <c r="F50" s="28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f t="shared" si="14"/>
        <v>0</v>
      </c>
    </row>
    <row r="51" spans="3:18" x14ac:dyDescent="0.25">
      <c r="C51" s="4" t="s">
        <v>40</v>
      </c>
      <c r="D51" s="23">
        <v>0</v>
      </c>
      <c r="E51" s="23">
        <v>0</v>
      </c>
      <c r="F51" s="28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f t="shared" si="14"/>
        <v>0</v>
      </c>
    </row>
    <row r="52" spans="3:18" x14ac:dyDescent="0.25">
      <c r="C52" s="4" t="s">
        <v>41</v>
      </c>
      <c r="D52" s="23">
        <v>0</v>
      </c>
      <c r="E52" s="23">
        <v>0</v>
      </c>
      <c r="F52" s="28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f t="shared" si="14"/>
        <v>0</v>
      </c>
    </row>
    <row r="53" spans="3:18" x14ac:dyDescent="0.25">
      <c r="C53" s="4" t="s">
        <v>42</v>
      </c>
      <c r="D53" s="23">
        <v>0</v>
      </c>
      <c r="E53" s="23">
        <v>0</v>
      </c>
      <c r="F53" s="28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f t="shared" si="14"/>
        <v>0</v>
      </c>
    </row>
    <row r="54" spans="3:18" x14ac:dyDescent="0.25">
      <c r="C54" s="3" t="s">
        <v>43</v>
      </c>
      <c r="D54" s="21">
        <f>+D55+D56+D57+D58+D59+D60+D61+D62+D63</f>
        <v>42661190</v>
      </c>
      <c r="E54" s="21">
        <f>+E55+E56+E57+E58+E59+E60+E61+E62+E63</f>
        <v>42661190</v>
      </c>
      <c r="F54" s="29">
        <f t="shared" ref="F54:L54" si="17">+F55+F56+F57+F58+F59+F60+F61+F62+F63</f>
        <v>0</v>
      </c>
      <c r="G54" s="24">
        <f t="shared" si="17"/>
        <v>0</v>
      </c>
      <c r="H54" s="24">
        <f t="shared" si="17"/>
        <v>0</v>
      </c>
      <c r="I54" s="21">
        <f t="shared" si="17"/>
        <v>0</v>
      </c>
      <c r="J54" s="21">
        <f t="shared" si="17"/>
        <v>0</v>
      </c>
      <c r="K54" s="21">
        <f t="shared" si="17"/>
        <v>0</v>
      </c>
      <c r="L54" s="21">
        <f t="shared" si="17"/>
        <v>0</v>
      </c>
      <c r="M54" s="21">
        <f t="shared" ref="M54:Q54" si="18">+M55+M56+M57+M58+M59+M60+M61+M62+M63</f>
        <v>0</v>
      </c>
      <c r="N54" s="21">
        <f t="shared" si="18"/>
        <v>0</v>
      </c>
      <c r="O54" s="21">
        <f t="shared" si="18"/>
        <v>0</v>
      </c>
      <c r="P54" s="21">
        <f t="shared" si="18"/>
        <v>0</v>
      </c>
      <c r="Q54" s="21">
        <f t="shared" si="18"/>
        <v>0</v>
      </c>
      <c r="R54" s="21">
        <f t="shared" ref="R54" si="19">+R55+R56+R57+R58+R59+R60+R61+R62+R63</f>
        <v>0</v>
      </c>
    </row>
    <row r="55" spans="3:18" x14ac:dyDescent="0.25">
      <c r="C55" s="4" t="s">
        <v>44</v>
      </c>
      <c r="D55" s="22">
        <v>27461190</v>
      </c>
      <c r="E55" s="22">
        <v>27461190</v>
      </c>
      <c r="F55" s="28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f>+F55+G55+H55+I55+J55+K55+L55+M55+N55+O55+P55+Q55</f>
        <v>0</v>
      </c>
    </row>
    <row r="56" spans="3:18" x14ac:dyDescent="0.25">
      <c r="C56" s="4" t="s">
        <v>45</v>
      </c>
      <c r="D56" s="22">
        <v>400000</v>
      </c>
      <c r="E56" s="22">
        <v>400000</v>
      </c>
      <c r="F56" s="28">
        <v>0</v>
      </c>
      <c r="G56" s="23">
        <v>0</v>
      </c>
      <c r="H56" s="23">
        <v>0</v>
      </c>
      <c r="I56" s="23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f t="shared" ref="R56:R63" si="20">+F56+G56+H56+I56+J56+K56+L56+M56+N56+O56+P56+Q56</f>
        <v>0</v>
      </c>
    </row>
    <row r="57" spans="3:18" x14ac:dyDescent="0.25">
      <c r="C57" s="4" t="s">
        <v>46</v>
      </c>
      <c r="D57" s="22">
        <v>200000</v>
      </c>
      <c r="E57" s="22">
        <v>200000</v>
      </c>
      <c r="F57" s="28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2">
        <v>0</v>
      </c>
      <c r="O57" s="23">
        <v>0</v>
      </c>
      <c r="P57" s="22">
        <v>0</v>
      </c>
      <c r="Q57" s="23">
        <v>0</v>
      </c>
      <c r="R57" s="22">
        <f t="shared" si="20"/>
        <v>0</v>
      </c>
    </row>
    <row r="58" spans="3:18" x14ac:dyDescent="0.25">
      <c r="C58" s="4" t="s">
        <v>47</v>
      </c>
      <c r="D58" s="22">
        <v>0</v>
      </c>
      <c r="E58" s="22">
        <v>0</v>
      </c>
      <c r="F58" s="28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2">
        <v>0</v>
      </c>
      <c r="Q58" s="23">
        <v>0</v>
      </c>
      <c r="R58" s="22">
        <f t="shared" si="20"/>
        <v>0</v>
      </c>
    </row>
    <row r="59" spans="3:18" x14ac:dyDescent="0.25">
      <c r="C59" s="4" t="s">
        <v>48</v>
      </c>
      <c r="D59" s="22">
        <v>4600000</v>
      </c>
      <c r="E59" s="22">
        <v>4600000</v>
      </c>
      <c r="F59" s="28">
        <v>0</v>
      </c>
      <c r="G59" s="23">
        <v>0</v>
      </c>
      <c r="H59" s="23">
        <v>0</v>
      </c>
      <c r="I59" s="22">
        <v>0</v>
      </c>
      <c r="J59" s="23">
        <v>0</v>
      </c>
      <c r="K59" s="23">
        <v>0</v>
      </c>
      <c r="L59" s="23">
        <v>0</v>
      </c>
      <c r="M59" s="22">
        <v>0</v>
      </c>
      <c r="N59" s="22">
        <v>0</v>
      </c>
      <c r="O59" s="23">
        <v>0</v>
      </c>
      <c r="P59" s="22">
        <v>0</v>
      </c>
      <c r="Q59" s="22">
        <v>0</v>
      </c>
      <c r="R59" s="22">
        <f t="shared" si="20"/>
        <v>0</v>
      </c>
    </row>
    <row r="60" spans="3:18" x14ac:dyDescent="0.25">
      <c r="C60" s="4" t="s">
        <v>49</v>
      </c>
      <c r="D60" s="22">
        <v>0</v>
      </c>
      <c r="E60" s="22">
        <v>0</v>
      </c>
      <c r="F60" s="28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2">
        <f t="shared" si="20"/>
        <v>0</v>
      </c>
    </row>
    <row r="61" spans="3:18" x14ac:dyDescent="0.25">
      <c r="C61" s="4" t="s">
        <v>50</v>
      </c>
      <c r="D61" s="22">
        <v>0</v>
      </c>
      <c r="E61" s="22">
        <v>0</v>
      </c>
      <c r="F61" s="28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2">
        <f t="shared" si="20"/>
        <v>0</v>
      </c>
    </row>
    <row r="62" spans="3:18" x14ac:dyDescent="0.25">
      <c r="C62" s="4" t="s">
        <v>51</v>
      </c>
      <c r="D62" s="22">
        <v>0</v>
      </c>
      <c r="E62" s="22">
        <v>0</v>
      </c>
      <c r="F62" s="28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2">
        <v>0</v>
      </c>
      <c r="O62" s="23">
        <v>0</v>
      </c>
      <c r="P62" s="23">
        <v>0</v>
      </c>
      <c r="Q62" s="23">
        <v>0</v>
      </c>
      <c r="R62" s="23">
        <f t="shared" si="20"/>
        <v>0</v>
      </c>
    </row>
    <row r="63" spans="3:18" x14ac:dyDescent="0.25">
      <c r="C63" s="4" t="s">
        <v>52</v>
      </c>
      <c r="D63" s="22">
        <v>10000000</v>
      </c>
      <c r="E63" s="22">
        <v>10000000</v>
      </c>
      <c r="F63" s="28">
        <v>0</v>
      </c>
      <c r="G63" s="23">
        <v>0</v>
      </c>
      <c r="H63" s="23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f t="shared" si="20"/>
        <v>0</v>
      </c>
    </row>
    <row r="64" spans="3:18" x14ac:dyDescent="0.25">
      <c r="C64" s="3" t="s">
        <v>53</v>
      </c>
      <c r="D64" s="21">
        <f>+D65+D66+D67+D68</f>
        <v>700000</v>
      </c>
      <c r="E64" s="21">
        <f>+E65+E66+E67+E68</f>
        <v>24975977.530000001</v>
      </c>
      <c r="F64" s="29">
        <f t="shared" ref="F64:L64" si="21">+F65+F66+F67+F68</f>
        <v>0</v>
      </c>
      <c r="G64" s="24">
        <f t="shared" si="21"/>
        <v>0</v>
      </c>
      <c r="H64" s="21">
        <f t="shared" si="21"/>
        <v>0</v>
      </c>
      <c r="I64" s="21">
        <f t="shared" si="21"/>
        <v>0</v>
      </c>
      <c r="J64" s="21">
        <f t="shared" si="21"/>
        <v>0</v>
      </c>
      <c r="K64" s="21">
        <f t="shared" si="21"/>
        <v>0</v>
      </c>
      <c r="L64" s="21">
        <f t="shared" si="21"/>
        <v>0</v>
      </c>
      <c r="M64" s="21">
        <f t="shared" ref="M64:Q64" si="22">+M65+M66+M67+M68</f>
        <v>0</v>
      </c>
      <c r="N64" s="21">
        <f t="shared" si="22"/>
        <v>0</v>
      </c>
      <c r="O64" s="21">
        <f t="shared" si="22"/>
        <v>0</v>
      </c>
      <c r="P64" s="21">
        <f t="shared" si="22"/>
        <v>0</v>
      </c>
      <c r="Q64" s="21">
        <f t="shared" si="22"/>
        <v>0</v>
      </c>
      <c r="R64" s="21">
        <f t="shared" ref="R64" si="23">+R65+R66+R67+R68</f>
        <v>0</v>
      </c>
    </row>
    <row r="65" spans="3:18" x14ac:dyDescent="0.25">
      <c r="C65" s="4" t="s">
        <v>54</v>
      </c>
      <c r="D65" s="22">
        <v>700000</v>
      </c>
      <c r="E65" s="22">
        <v>24975977.530000001</v>
      </c>
      <c r="F65" s="28">
        <v>0</v>
      </c>
      <c r="G65" s="23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f>+F65+G65+H65+I65+J65+K65+L65+M65+N65+O65+P65+Q65</f>
        <v>0</v>
      </c>
    </row>
    <row r="66" spans="3:18" x14ac:dyDescent="0.25">
      <c r="C66" s="4" t="s">
        <v>55</v>
      </c>
      <c r="D66" s="22">
        <v>0</v>
      </c>
      <c r="E66" s="22">
        <v>0</v>
      </c>
      <c r="F66" s="28">
        <v>0</v>
      </c>
      <c r="G66" s="23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f t="shared" ref="R66:R68" si="24">+F66+G66+H66+I66+J66+K66+L66+M66+N66+O66+P66+Q66</f>
        <v>0</v>
      </c>
    </row>
    <row r="67" spans="3:18" x14ac:dyDescent="0.25">
      <c r="C67" s="4" t="s">
        <v>56</v>
      </c>
      <c r="D67" s="22">
        <v>0</v>
      </c>
      <c r="E67" s="22">
        <v>0</v>
      </c>
      <c r="F67" s="28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f t="shared" si="24"/>
        <v>0</v>
      </c>
    </row>
    <row r="68" spans="3:18" x14ac:dyDescent="0.25">
      <c r="C68" s="4" t="s">
        <v>57</v>
      </c>
      <c r="D68" s="22">
        <v>0</v>
      </c>
      <c r="E68" s="22">
        <v>0</v>
      </c>
      <c r="F68" s="28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f t="shared" si="24"/>
        <v>0</v>
      </c>
    </row>
    <row r="69" spans="3:18" x14ac:dyDescent="0.25">
      <c r="C69" s="3" t="s">
        <v>58</v>
      </c>
      <c r="D69" s="21">
        <f>+D70+D71</f>
        <v>0</v>
      </c>
      <c r="E69" s="21">
        <f>+E70+E71</f>
        <v>0</v>
      </c>
      <c r="F69" s="29">
        <f t="shared" ref="F69:L69" si="25">+F70+F71</f>
        <v>0</v>
      </c>
      <c r="G69" s="24">
        <f t="shared" si="25"/>
        <v>0</v>
      </c>
      <c r="H69" s="24">
        <f t="shared" si="25"/>
        <v>0</v>
      </c>
      <c r="I69" s="24">
        <f t="shared" si="25"/>
        <v>0</v>
      </c>
      <c r="J69" s="24">
        <f t="shared" si="25"/>
        <v>0</v>
      </c>
      <c r="K69" s="24">
        <f t="shared" si="25"/>
        <v>0</v>
      </c>
      <c r="L69" s="24">
        <f t="shared" si="25"/>
        <v>0</v>
      </c>
      <c r="M69" s="24">
        <f t="shared" ref="M69:Q69" si="26">+M70+M71</f>
        <v>0</v>
      </c>
      <c r="N69" s="24">
        <f t="shared" si="26"/>
        <v>0</v>
      </c>
      <c r="O69" s="24">
        <f t="shared" si="26"/>
        <v>0</v>
      </c>
      <c r="P69" s="24">
        <f t="shared" si="26"/>
        <v>0</v>
      </c>
      <c r="Q69" s="24">
        <f t="shared" si="26"/>
        <v>0</v>
      </c>
      <c r="R69" s="24">
        <f t="shared" ref="R69" si="27">+R70+R71</f>
        <v>0</v>
      </c>
    </row>
    <row r="70" spans="3:18" x14ac:dyDescent="0.25">
      <c r="C70" s="4" t="s">
        <v>59</v>
      </c>
      <c r="D70" s="22">
        <v>0</v>
      </c>
      <c r="E70" s="22">
        <v>0</v>
      </c>
      <c r="F70" s="28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f>+F70+G70+H70+I70+J70+K70+L70+M70+N70+O70+P70+Q70</f>
        <v>0</v>
      </c>
    </row>
    <row r="71" spans="3:18" x14ac:dyDescent="0.25">
      <c r="C71" s="4" t="s">
        <v>60</v>
      </c>
      <c r="D71" s="22">
        <v>0</v>
      </c>
      <c r="E71" s="22">
        <v>0</v>
      </c>
      <c r="F71" s="28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f>+F71+G71+H71+I71+J71+K71+L71+M71+N71+O71+P71+Q71</f>
        <v>0</v>
      </c>
    </row>
    <row r="72" spans="3:18" x14ac:dyDescent="0.25">
      <c r="C72" s="3" t="s">
        <v>61</v>
      </c>
      <c r="D72" s="21">
        <f>+D73+D74+D75</f>
        <v>0</v>
      </c>
      <c r="E72" s="21">
        <f>+E73+E74+E75</f>
        <v>0</v>
      </c>
      <c r="F72" s="29">
        <f t="shared" ref="F72:L72" si="28">+F73+F74+F75</f>
        <v>0</v>
      </c>
      <c r="G72" s="24">
        <f t="shared" si="28"/>
        <v>0</v>
      </c>
      <c r="H72" s="24">
        <f t="shared" si="28"/>
        <v>0</v>
      </c>
      <c r="I72" s="24">
        <f t="shared" si="28"/>
        <v>0</v>
      </c>
      <c r="J72" s="24">
        <f t="shared" si="28"/>
        <v>0</v>
      </c>
      <c r="K72" s="24">
        <f t="shared" si="28"/>
        <v>0</v>
      </c>
      <c r="L72" s="24">
        <f t="shared" si="28"/>
        <v>0</v>
      </c>
      <c r="M72" s="24">
        <f t="shared" ref="M72:Q72" si="29">+M73+M74+M75</f>
        <v>0</v>
      </c>
      <c r="N72" s="24">
        <f t="shared" si="29"/>
        <v>0</v>
      </c>
      <c r="O72" s="24">
        <f t="shared" si="29"/>
        <v>0</v>
      </c>
      <c r="P72" s="24">
        <f t="shared" si="29"/>
        <v>0</v>
      </c>
      <c r="Q72" s="24">
        <f t="shared" si="29"/>
        <v>0</v>
      </c>
      <c r="R72" s="24">
        <f t="shared" ref="R72" si="30">+R73+R74+R75</f>
        <v>0</v>
      </c>
    </row>
    <row r="73" spans="3:18" x14ac:dyDescent="0.25">
      <c r="C73" s="4" t="s">
        <v>62</v>
      </c>
      <c r="D73" s="22">
        <v>0</v>
      </c>
      <c r="E73" s="22">
        <v>0</v>
      </c>
      <c r="F73" s="28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f>+F73+G73+H73+I73+J73+K73+L73+M73+N73+O73+P73+Q73</f>
        <v>0</v>
      </c>
    </row>
    <row r="74" spans="3:18" x14ac:dyDescent="0.25">
      <c r="C74" s="4" t="s">
        <v>63</v>
      </c>
      <c r="D74" s="23">
        <v>0</v>
      </c>
      <c r="E74" s="23">
        <v>0</v>
      </c>
      <c r="F74" s="28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f t="shared" ref="R74:R75" si="31">+F74+G74+H74+I74+J74+K74+L74+M74+N74+O74+P74+Q74</f>
        <v>0</v>
      </c>
    </row>
    <row r="75" spans="3:18" x14ac:dyDescent="0.25">
      <c r="C75" s="4" t="s">
        <v>64</v>
      </c>
      <c r="D75" s="23">
        <v>0</v>
      </c>
      <c r="E75" s="23">
        <v>0</v>
      </c>
      <c r="F75" s="28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f t="shared" si="31"/>
        <v>0</v>
      </c>
    </row>
    <row r="76" spans="3:18" x14ac:dyDescent="0.25">
      <c r="C76" s="20" t="s">
        <v>101</v>
      </c>
      <c r="D76" s="25">
        <f>+D12+D18+D28+D38+D46+D54+D64+D69+D72</f>
        <v>915072932</v>
      </c>
      <c r="E76" s="25">
        <f>+E12+E18+E28+E38+E46+E54+E64+E69+E72</f>
        <v>939348909.52999997</v>
      </c>
      <c r="F76" s="30">
        <f t="shared" ref="F76:L76" si="32">+F12+F18+F28+F38+F46+F54+F64+F69+F72</f>
        <v>39488514.630000003</v>
      </c>
      <c r="G76" s="25">
        <f t="shared" si="32"/>
        <v>0</v>
      </c>
      <c r="H76" s="25">
        <f t="shared" si="32"/>
        <v>0</v>
      </c>
      <c r="I76" s="25">
        <f t="shared" si="32"/>
        <v>0</v>
      </c>
      <c r="J76" s="25">
        <f t="shared" si="32"/>
        <v>0</v>
      </c>
      <c r="K76" s="25">
        <f t="shared" si="32"/>
        <v>0</v>
      </c>
      <c r="L76" s="25">
        <f t="shared" si="32"/>
        <v>0</v>
      </c>
      <c r="M76" s="25">
        <f t="shared" ref="M76:Q76" si="33">+M12+M18+M28+M38+M46+M54+M64+M69+M72</f>
        <v>0</v>
      </c>
      <c r="N76" s="25">
        <f t="shared" si="33"/>
        <v>0</v>
      </c>
      <c r="O76" s="25">
        <f t="shared" si="33"/>
        <v>0</v>
      </c>
      <c r="P76" s="25">
        <f t="shared" si="33"/>
        <v>0</v>
      </c>
      <c r="Q76" s="25">
        <f t="shared" si="33"/>
        <v>0</v>
      </c>
      <c r="R76" s="25">
        <f t="shared" ref="R76" si="34">+R12+R18+R28+R38+R46+R54+R64+R69+R72</f>
        <v>39488514.630000003</v>
      </c>
    </row>
    <row r="77" spans="3:18" x14ac:dyDescent="0.25">
      <c r="C77" s="1" t="s">
        <v>67</v>
      </c>
      <c r="D77" s="32">
        <f>+D78+D81+D84</f>
        <v>0</v>
      </c>
      <c r="E77" s="32">
        <f>+E78+E81+E84</f>
        <v>0</v>
      </c>
      <c r="F77" s="36">
        <f t="shared" ref="F77:R77" si="35">+F78+F81+F84</f>
        <v>0</v>
      </c>
      <c r="G77" s="36">
        <f t="shared" si="35"/>
        <v>0</v>
      </c>
      <c r="H77" s="36">
        <f t="shared" si="35"/>
        <v>0</v>
      </c>
      <c r="I77" s="36">
        <f t="shared" si="35"/>
        <v>0</v>
      </c>
      <c r="J77" s="36">
        <f t="shared" si="35"/>
        <v>0</v>
      </c>
      <c r="K77" s="36">
        <f t="shared" si="35"/>
        <v>0</v>
      </c>
      <c r="L77" s="36">
        <f t="shared" si="35"/>
        <v>0</v>
      </c>
      <c r="M77" s="36">
        <f t="shared" si="35"/>
        <v>0</v>
      </c>
      <c r="N77" s="36">
        <f t="shared" si="35"/>
        <v>0</v>
      </c>
      <c r="O77" s="36">
        <f t="shared" si="35"/>
        <v>0</v>
      </c>
      <c r="P77" s="36">
        <f t="shared" si="35"/>
        <v>0</v>
      </c>
      <c r="Q77" s="36">
        <f t="shared" si="35"/>
        <v>0</v>
      </c>
      <c r="R77" s="36">
        <f t="shared" si="35"/>
        <v>0</v>
      </c>
    </row>
    <row r="78" spans="3:18" x14ac:dyDescent="0.25">
      <c r="C78" s="3" t="s">
        <v>68</v>
      </c>
      <c r="D78" s="34">
        <f>+D79+D80</f>
        <v>0</v>
      </c>
      <c r="E78" s="34">
        <f>+E79+E80</f>
        <v>0</v>
      </c>
      <c r="F78" s="33">
        <f t="shared" ref="F78:R78" si="36">+F79+F80</f>
        <v>0</v>
      </c>
      <c r="G78" s="33">
        <f t="shared" si="36"/>
        <v>0</v>
      </c>
      <c r="H78" s="33">
        <f t="shared" si="36"/>
        <v>0</v>
      </c>
      <c r="I78" s="33">
        <f t="shared" si="36"/>
        <v>0</v>
      </c>
      <c r="J78" s="33">
        <f t="shared" si="36"/>
        <v>0</v>
      </c>
      <c r="K78" s="33">
        <f t="shared" si="36"/>
        <v>0</v>
      </c>
      <c r="L78" s="33">
        <f t="shared" si="36"/>
        <v>0</v>
      </c>
      <c r="M78" s="33">
        <f t="shared" si="36"/>
        <v>0</v>
      </c>
      <c r="N78" s="33">
        <f t="shared" si="36"/>
        <v>0</v>
      </c>
      <c r="O78" s="33">
        <f t="shared" si="36"/>
        <v>0</v>
      </c>
      <c r="P78" s="33">
        <f t="shared" si="36"/>
        <v>0</v>
      </c>
      <c r="Q78" s="33">
        <f t="shared" si="36"/>
        <v>0</v>
      </c>
      <c r="R78" s="33">
        <f t="shared" si="36"/>
        <v>0</v>
      </c>
    </row>
    <row r="79" spans="3:18" x14ac:dyDescent="0.25">
      <c r="C79" s="4" t="s">
        <v>69</v>
      </c>
      <c r="D79" s="35">
        <v>0</v>
      </c>
      <c r="E79" s="35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f>+F79+G79+H79+I79+J79+K79+L79+M79+N79+O79+P79+Q79</f>
        <v>0</v>
      </c>
    </row>
    <row r="80" spans="3:18" x14ac:dyDescent="0.25">
      <c r="C80" s="4" t="s">
        <v>70</v>
      </c>
      <c r="D80" s="35">
        <v>0</v>
      </c>
      <c r="E80" s="35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f>+F80+G80+H80+I80+J80+K80+L80+M80+N80+O80+P80+Q80</f>
        <v>0</v>
      </c>
    </row>
    <row r="81" spans="3:18" x14ac:dyDescent="0.25">
      <c r="C81" s="3" t="s">
        <v>71</v>
      </c>
      <c r="D81" s="34">
        <f>+D82+D83</f>
        <v>0</v>
      </c>
      <c r="E81" s="34">
        <f>+E82+E83</f>
        <v>0</v>
      </c>
      <c r="F81" s="33">
        <f t="shared" ref="F81:R81" si="37">+F82+F83</f>
        <v>0</v>
      </c>
      <c r="G81" s="33">
        <f t="shared" si="37"/>
        <v>0</v>
      </c>
      <c r="H81" s="33">
        <f t="shared" si="37"/>
        <v>0</v>
      </c>
      <c r="I81" s="33">
        <f t="shared" si="37"/>
        <v>0</v>
      </c>
      <c r="J81" s="33">
        <f t="shared" si="37"/>
        <v>0</v>
      </c>
      <c r="K81" s="33">
        <f t="shared" si="37"/>
        <v>0</v>
      </c>
      <c r="L81" s="33">
        <f t="shared" si="37"/>
        <v>0</v>
      </c>
      <c r="M81" s="33">
        <f t="shared" si="37"/>
        <v>0</v>
      </c>
      <c r="N81" s="33">
        <f t="shared" si="37"/>
        <v>0</v>
      </c>
      <c r="O81" s="33">
        <f t="shared" si="37"/>
        <v>0</v>
      </c>
      <c r="P81" s="33">
        <f t="shared" si="37"/>
        <v>0</v>
      </c>
      <c r="Q81" s="33">
        <f t="shared" si="37"/>
        <v>0</v>
      </c>
      <c r="R81" s="33">
        <f t="shared" si="37"/>
        <v>0</v>
      </c>
    </row>
    <row r="82" spans="3:18" x14ac:dyDescent="0.25">
      <c r="C82" s="4" t="s">
        <v>72</v>
      </c>
      <c r="D82" s="35">
        <v>0</v>
      </c>
      <c r="E82" s="35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f>+F82+G82+H82+I82+J82+K82+L82+M82+N82+O82+P82+Q82</f>
        <v>0</v>
      </c>
    </row>
    <row r="83" spans="3:18" x14ac:dyDescent="0.25">
      <c r="C83" s="4" t="s">
        <v>73</v>
      </c>
      <c r="D83" s="35">
        <v>0</v>
      </c>
      <c r="E83" s="35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f>+F83+G83+H83+I83+J83+K83+L83+M83+N83+O83+P83+Q83</f>
        <v>0</v>
      </c>
    </row>
    <row r="84" spans="3:18" x14ac:dyDescent="0.25">
      <c r="C84" s="3" t="s">
        <v>74</v>
      </c>
      <c r="D84" s="34">
        <f>+D85</f>
        <v>0</v>
      </c>
      <c r="E84" s="34">
        <f>+E85</f>
        <v>0</v>
      </c>
      <c r="F84" s="33">
        <f t="shared" ref="F84:R84" si="38">+F85</f>
        <v>0</v>
      </c>
      <c r="G84" s="33">
        <f t="shared" si="38"/>
        <v>0</v>
      </c>
      <c r="H84" s="33">
        <f t="shared" si="38"/>
        <v>0</v>
      </c>
      <c r="I84" s="33">
        <f t="shared" si="38"/>
        <v>0</v>
      </c>
      <c r="J84" s="33">
        <f t="shared" si="38"/>
        <v>0</v>
      </c>
      <c r="K84" s="33">
        <f t="shared" si="38"/>
        <v>0</v>
      </c>
      <c r="L84" s="33">
        <f t="shared" si="38"/>
        <v>0</v>
      </c>
      <c r="M84" s="33">
        <f t="shared" si="38"/>
        <v>0</v>
      </c>
      <c r="N84" s="33">
        <f t="shared" si="38"/>
        <v>0</v>
      </c>
      <c r="O84" s="33">
        <f t="shared" si="38"/>
        <v>0</v>
      </c>
      <c r="P84" s="33">
        <f t="shared" si="38"/>
        <v>0</v>
      </c>
      <c r="Q84" s="33">
        <f t="shared" si="38"/>
        <v>0</v>
      </c>
      <c r="R84" s="33">
        <f t="shared" si="38"/>
        <v>0</v>
      </c>
    </row>
    <row r="85" spans="3:18" x14ac:dyDescent="0.25">
      <c r="C85" s="4" t="s">
        <v>75</v>
      </c>
      <c r="D85" s="35">
        <v>0</v>
      </c>
      <c r="E85" s="35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f>+F85+G85+H85+I85+J85+K85+L85+M85+N85+O85+P85+Q85</f>
        <v>0</v>
      </c>
    </row>
    <row r="86" spans="3:18" x14ac:dyDescent="0.25">
      <c r="C86" s="38" t="s">
        <v>102</v>
      </c>
      <c r="D86" s="42">
        <f>+D76+D77</f>
        <v>915072932</v>
      </c>
      <c r="E86" s="42">
        <f>+E76+E77</f>
        <v>939348909.52999997</v>
      </c>
      <c r="F86" s="37">
        <f t="shared" ref="F86:R86" si="39">+F76+F77</f>
        <v>39488514.630000003</v>
      </c>
      <c r="G86" s="37">
        <f t="shared" si="39"/>
        <v>0</v>
      </c>
      <c r="H86" s="37">
        <f t="shared" si="39"/>
        <v>0</v>
      </c>
      <c r="I86" s="37">
        <f t="shared" si="39"/>
        <v>0</v>
      </c>
      <c r="J86" s="37">
        <f t="shared" si="39"/>
        <v>0</v>
      </c>
      <c r="K86" s="37">
        <f t="shared" si="39"/>
        <v>0</v>
      </c>
      <c r="L86" s="37">
        <f t="shared" si="39"/>
        <v>0</v>
      </c>
      <c r="M86" s="37">
        <f t="shared" si="39"/>
        <v>0</v>
      </c>
      <c r="N86" s="37">
        <f t="shared" si="39"/>
        <v>0</v>
      </c>
      <c r="O86" s="37">
        <f t="shared" si="39"/>
        <v>0</v>
      </c>
      <c r="P86" s="37">
        <f t="shared" si="39"/>
        <v>0</v>
      </c>
      <c r="Q86" s="37">
        <f t="shared" si="39"/>
        <v>0</v>
      </c>
      <c r="R86" s="37">
        <f t="shared" si="39"/>
        <v>39488514.630000003</v>
      </c>
    </row>
    <row r="88" spans="3:18" ht="15.75" thickBot="1" x14ac:dyDescent="0.3"/>
    <row r="89" spans="3:18" ht="15.75" thickBot="1" x14ac:dyDescent="0.3">
      <c r="C89" s="19" t="s">
        <v>94</v>
      </c>
      <c r="D89" s="45"/>
    </row>
    <row r="90" spans="3:18" ht="30.75" thickBot="1" x14ac:dyDescent="0.3">
      <c r="C90" s="44" t="s">
        <v>95</v>
      </c>
    </row>
    <row r="91" spans="3:18" ht="60.75" thickBot="1" x14ac:dyDescent="0.3">
      <c r="C91" s="18" t="s">
        <v>96</v>
      </c>
    </row>
    <row r="97" spans="3:5" x14ac:dyDescent="0.25">
      <c r="E97" s="46"/>
    </row>
    <row r="98" spans="3:5" x14ac:dyDescent="0.25">
      <c r="C98" s="39" t="s">
        <v>106</v>
      </c>
      <c r="D98" s="40"/>
    </row>
    <row r="99" spans="3:5" x14ac:dyDescent="0.25">
      <c r="C99" s="41" t="s">
        <v>107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102"/>
  <sheetViews>
    <sheetView showGridLines="0" tabSelected="1" zoomScale="70" zoomScaleNormal="70" workbookViewId="0">
      <selection activeCell="O92" sqref="O92"/>
    </sheetView>
  </sheetViews>
  <sheetFormatPr baseColWidth="10" defaultColWidth="11.42578125" defaultRowHeight="15" x14ac:dyDescent="0.25"/>
  <cols>
    <col min="1" max="1" width="4.85546875" customWidth="1"/>
    <col min="2" max="2" width="3.5703125" customWidth="1"/>
    <col min="3" max="3" width="87.5703125" customWidth="1"/>
    <col min="4" max="4" width="19.28515625" customWidth="1"/>
    <col min="5" max="5" width="11.5703125" customWidth="1"/>
    <col min="6" max="6" width="10.7109375" customWidth="1"/>
    <col min="7" max="7" width="12.5703125" customWidth="1"/>
    <col min="8" max="8" width="9.7109375" customWidth="1"/>
    <col min="9" max="9" width="10.28515625" customWidth="1"/>
    <col min="10" max="10" width="9.140625" customWidth="1"/>
    <col min="11" max="11" width="12" customWidth="1"/>
    <col min="12" max="12" width="15.42578125" customWidth="1"/>
    <col min="13" max="13" width="12.85546875" customWidth="1"/>
    <col min="14" max="14" width="14.85546875" customWidth="1"/>
    <col min="15" max="15" width="15.28515625" customWidth="1"/>
    <col min="16" max="16" width="21" customWidth="1"/>
  </cols>
  <sheetData>
    <row r="3" spans="3:17" ht="28.5" customHeight="1" x14ac:dyDescent="0.25">
      <c r="C3" s="49" t="s">
        <v>97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3:17" ht="21" customHeight="1" x14ac:dyDescent="0.25">
      <c r="C4" s="61" t="s">
        <v>98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3:17" ht="21" x14ac:dyDescent="0.25">
      <c r="C5" s="63" t="s">
        <v>105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8.75" customHeight="1" x14ac:dyDescent="0.25">
      <c r="C6" s="47" t="s">
        <v>91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3:17" ht="20.25" customHeight="1" x14ac:dyDescent="0.25">
      <c r="C7" s="48" t="s">
        <v>76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9" spans="3:17" ht="23.25" customHeight="1" x14ac:dyDescent="0.25">
      <c r="C9" s="5" t="s">
        <v>66</v>
      </c>
      <c r="D9" s="16" t="s">
        <v>78</v>
      </c>
      <c r="E9" s="16" t="s">
        <v>79</v>
      </c>
      <c r="F9" s="16" t="s">
        <v>80</v>
      </c>
      <c r="G9" s="16" t="s">
        <v>81</v>
      </c>
      <c r="H9" s="17" t="s">
        <v>82</v>
      </c>
      <c r="I9" s="16" t="s">
        <v>83</v>
      </c>
      <c r="J9" s="17" t="s">
        <v>84</v>
      </c>
      <c r="K9" s="16" t="s">
        <v>85</v>
      </c>
      <c r="L9" s="16" t="s">
        <v>86</v>
      </c>
      <c r="M9" s="16" t="s">
        <v>87</v>
      </c>
      <c r="N9" s="16" t="s">
        <v>88</v>
      </c>
      <c r="O9" s="17" t="s">
        <v>89</v>
      </c>
      <c r="P9" s="16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26">
        <f t="shared" ref="D11:P11" si="0">+D12+D13+D14+D15+D16</f>
        <v>38878899.68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 t="shared" si="0"/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21">
        <f t="shared" si="0"/>
        <v>0</v>
      </c>
      <c r="M11" s="21">
        <f t="shared" si="0"/>
        <v>0</v>
      </c>
      <c r="N11" s="21">
        <f t="shared" si="0"/>
        <v>0</v>
      </c>
      <c r="O11" s="21">
        <f t="shared" si="0"/>
        <v>0</v>
      </c>
      <c r="P11" s="21">
        <f t="shared" si="0"/>
        <v>38878899.68</v>
      </c>
    </row>
    <row r="12" spans="3:17" x14ac:dyDescent="0.25">
      <c r="C12" s="4" t="s">
        <v>2</v>
      </c>
      <c r="D12" s="27">
        <v>31332308.079999998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f>+D12+E12+F12+G12+H12+I12+J12+K12+L12+M12+N12+O12</f>
        <v>31332308.079999998</v>
      </c>
    </row>
    <row r="13" spans="3:17" x14ac:dyDescent="0.25">
      <c r="C13" s="4" t="s">
        <v>3</v>
      </c>
      <c r="D13" s="27">
        <v>3141216.5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f t="shared" ref="P13:P16" si="1">+D13+E13+F13+G13+H13+I13+J13+K13+L13+M13+N13+O13</f>
        <v>3141216.5</v>
      </c>
    </row>
    <row r="14" spans="3:17" x14ac:dyDescent="0.25">
      <c r="C14" s="4" t="s">
        <v>4</v>
      </c>
      <c r="D14" s="27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f t="shared" si="1"/>
        <v>0</v>
      </c>
      <c r="Q14" s="15"/>
    </row>
    <row r="15" spans="3:17" x14ac:dyDescent="0.25">
      <c r="C15" s="4" t="s">
        <v>5</v>
      </c>
      <c r="D15" s="27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f t="shared" si="1"/>
        <v>0</v>
      </c>
    </row>
    <row r="16" spans="3:17" x14ac:dyDescent="0.25">
      <c r="C16" s="4" t="s">
        <v>6</v>
      </c>
      <c r="D16" s="27">
        <v>4405375.0999999996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f t="shared" si="1"/>
        <v>4405375.0999999996</v>
      </c>
    </row>
    <row r="17" spans="3:16" x14ac:dyDescent="0.25">
      <c r="C17" s="3" t="s">
        <v>7</v>
      </c>
      <c r="D17" s="26">
        <f t="shared" ref="D17:O17" si="2">+D18+D19+D20+D21+D22+D23+D24+D25+D26</f>
        <v>609614.94999999995</v>
      </c>
      <c r="E17" s="21">
        <f t="shared" si="2"/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>+P18+P19+P20+P21+P22+P23+P24+P25+P26</f>
        <v>609614.94999999995</v>
      </c>
    </row>
    <row r="18" spans="3:16" x14ac:dyDescent="0.25">
      <c r="C18" s="4" t="s">
        <v>8</v>
      </c>
      <c r="D18" s="27">
        <v>423045.83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f>+D18+E18+F18+G18+H18+I18+J18+K18+L18+M18+N18+O18</f>
        <v>423045.83</v>
      </c>
    </row>
    <row r="19" spans="3:16" x14ac:dyDescent="0.25">
      <c r="C19" s="4" t="s">
        <v>9</v>
      </c>
      <c r="D19" s="28">
        <v>0</v>
      </c>
      <c r="E19" s="23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f t="shared" ref="P19:P26" si="3">+D19+E19+F19+G19+H19+I19+J19+K19+L19+M19+N19+O19</f>
        <v>0</v>
      </c>
    </row>
    <row r="20" spans="3:16" x14ac:dyDescent="0.25">
      <c r="C20" s="4" t="s">
        <v>10</v>
      </c>
      <c r="D20" s="28">
        <v>0</v>
      </c>
      <c r="E20" s="23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f t="shared" si="3"/>
        <v>0</v>
      </c>
    </row>
    <row r="21" spans="3:16" x14ac:dyDescent="0.25">
      <c r="C21" s="4" t="s">
        <v>11</v>
      </c>
      <c r="D21" s="28">
        <v>0</v>
      </c>
      <c r="E21" s="23">
        <v>0</v>
      </c>
      <c r="F21" s="22">
        <v>0</v>
      </c>
      <c r="G21" s="23">
        <v>0</v>
      </c>
      <c r="H21" s="23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f t="shared" si="3"/>
        <v>0</v>
      </c>
    </row>
    <row r="22" spans="3:16" x14ac:dyDescent="0.25">
      <c r="C22" s="4" t="s">
        <v>12</v>
      </c>
      <c r="D22" s="27">
        <v>50000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f t="shared" si="3"/>
        <v>50000</v>
      </c>
    </row>
    <row r="23" spans="3:16" x14ac:dyDescent="0.25">
      <c r="C23" s="4" t="s">
        <v>13</v>
      </c>
      <c r="D23" s="27">
        <v>136569.12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f t="shared" si="3"/>
        <v>136569.12</v>
      </c>
    </row>
    <row r="24" spans="3:16" x14ac:dyDescent="0.25">
      <c r="C24" s="4" t="s">
        <v>14</v>
      </c>
      <c r="D24" s="28">
        <v>0</v>
      </c>
      <c r="E24" s="22">
        <v>0</v>
      </c>
      <c r="F24" s="22">
        <v>0</v>
      </c>
      <c r="G24" s="23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f t="shared" si="3"/>
        <v>0</v>
      </c>
    </row>
    <row r="25" spans="3:16" x14ac:dyDescent="0.25">
      <c r="C25" s="4" t="s">
        <v>15</v>
      </c>
      <c r="D25" s="28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f t="shared" si="3"/>
        <v>0</v>
      </c>
    </row>
    <row r="26" spans="3:16" x14ac:dyDescent="0.25">
      <c r="C26" s="4" t="s">
        <v>16</v>
      </c>
      <c r="D26" s="28">
        <v>0</v>
      </c>
      <c r="E26" s="23">
        <v>0</v>
      </c>
      <c r="F26" s="22">
        <v>0</v>
      </c>
      <c r="G26" s="23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f t="shared" si="3"/>
        <v>0</v>
      </c>
    </row>
    <row r="27" spans="3:16" x14ac:dyDescent="0.25">
      <c r="C27" s="3" t="s">
        <v>17</v>
      </c>
      <c r="D27" s="29">
        <f t="shared" ref="D27:P27" si="4">+D28+D29+D30+D31+D32+D33+D34+D35+D36</f>
        <v>0</v>
      </c>
      <c r="E27" s="21">
        <f t="shared" si="4"/>
        <v>0</v>
      </c>
      <c r="F27" s="21">
        <f t="shared" si="4"/>
        <v>0</v>
      </c>
      <c r="G27" s="21">
        <f t="shared" si="4"/>
        <v>0</v>
      </c>
      <c r="H27" s="21">
        <f t="shared" si="4"/>
        <v>0</v>
      </c>
      <c r="I27" s="21">
        <f t="shared" si="4"/>
        <v>0</v>
      </c>
      <c r="J27" s="21">
        <f t="shared" si="4"/>
        <v>0</v>
      </c>
      <c r="K27" s="21">
        <f t="shared" si="4"/>
        <v>0</v>
      </c>
      <c r="L27" s="21">
        <f t="shared" si="4"/>
        <v>0</v>
      </c>
      <c r="M27" s="21">
        <f t="shared" si="4"/>
        <v>0</v>
      </c>
      <c r="N27" s="21">
        <f t="shared" si="4"/>
        <v>0</v>
      </c>
      <c r="O27" s="21">
        <f t="shared" si="4"/>
        <v>0</v>
      </c>
      <c r="P27" s="21">
        <f t="shared" si="4"/>
        <v>0</v>
      </c>
    </row>
    <row r="28" spans="3:16" x14ac:dyDescent="0.25">
      <c r="C28" s="4" t="s">
        <v>18</v>
      </c>
      <c r="D28" s="28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f>+D28+E28+F28+G28+H28+I28+J28+K28+L28+M28+N28+O28</f>
        <v>0</v>
      </c>
    </row>
    <row r="29" spans="3:16" x14ac:dyDescent="0.25">
      <c r="C29" s="4" t="s">
        <v>19</v>
      </c>
      <c r="D29" s="28">
        <v>0</v>
      </c>
      <c r="E29" s="23">
        <v>0</v>
      </c>
      <c r="F29" s="22">
        <v>0</v>
      </c>
      <c r="G29" s="23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f t="shared" ref="P29:P36" si="5">+D29+E29+F29+G29+H29+I29+J29+K29+L29+M29+N29+O29</f>
        <v>0</v>
      </c>
    </row>
    <row r="30" spans="3:16" x14ac:dyDescent="0.25">
      <c r="C30" s="4" t="s">
        <v>20</v>
      </c>
      <c r="D30" s="28">
        <v>0</v>
      </c>
      <c r="E30" s="23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f t="shared" si="5"/>
        <v>0</v>
      </c>
    </row>
    <row r="31" spans="3:16" x14ac:dyDescent="0.25">
      <c r="C31" s="4" t="s">
        <v>21</v>
      </c>
      <c r="D31" s="28">
        <v>0</v>
      </c>
      <c r="E31" s="23">
        <v>0</v>
      </c>
      <c r="F31" s="22">
        <v>0</v>
      </c>
      <c r="G31" s="23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f t="shared" si="5"/>
        <v>0</v>
      </c>
    </row>
    <row r="32" spans="3:16" x14ac:dyDescent="0.25">
      <c r="C32" s="4" t="s">
        <v>22</v>
      </c>
      <c r="D32" s="28">
        <v>0</v>
      </c>
      <c r="E32" s="23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f t="shared" si="5"/>
        <v>0</v>
      </c>
    </row>
    <row r="33" spans="3:16" x14ac:dyDescent="0.25">
      <c r="C33" s="4" t="s">
        <v>23</v>
      </c>
      <c r="D33" s="28">
        <v>0</v>
      </c>
      <c r="E33" s="23">
        <v>0</v>
      </c>
      <c r="F33" s="22">
        <v>0</v>
      </c>
      <c r="G33" s="23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f t="shared" si="5"/>
        <v>0</v>
      </c>
    </row>
    <row r="34" spans="3:16" x14ac:dyDescent="0.25">
      <c r="C34" s="4" t="s">
        <v>24</v>
      </c>
      <c r="D34" s="28">
        <v>0</v>
      </c>
      <c r="E34" s="2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f t="shared" si="5"/>
        <v>0</v>
      </c>
    </row>
    <row r="35" spans="3:16" x14ac:dyDescent="0.25">
      <c r="C35" s="4" t="s">
        <v>25</v>
      </c>
      <c r="D35" s="28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2">
        <f t="shared" si="5"/>
        <v>0</v>
      </c>
    </row>
    <row r="36" spans="3:16" x14ac:dyDescent="0.25">
      <c r="C36" s="4" t="s">
        <v>26</v>
      </c>
      <c r="D36" s="28">
        <v>0</v>
      </c>
      <c r="E36" s="2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f t="shared" si="5"/>
        <v>0</v>
      </c>
    </row>
    <row r="37" spans="3:16" x14ac:dyDescent="0.25">
      <c r="C37" s="3" t="s">
        <v>27</v>
      </c>
      <c r="D37" s="29">
        <f t="shared" ref="D37:P37" si="6">+D38+D39+D40+D41+D42+D43+D44</f>
        <v>0</v>
      </c>
      <c r="E37" s="24">
        <f t="shared" si="6"/>
        <v>0</v>
      </c>
      <c r="F37" s="21">
        <f t="shared" si="6"/>
        <v>0</v>
      </c>
      <c r="G37" s="21">
        <f t="shared" si="6"/>
        <v>0</v>
      </c>
      <c r="H37" s="21">
        <f t="shared" si="6"/>
        <v>0</v>
      </c>
      <c r="I37" s="24">
        <f t="shared" si="6"/>
        <v>0</v>
      </c>
      <c r="J37" s="24">
        <f t="shared" si="6"/>
        <v>0</v>
      </c>
      <c r="K37" s="24">
        <f t="shared" si="6"/>
        <v>0</v>
      </c>
      <c r="L37" s="24">
        <f t="shared" si="6"/>
        <v>0</v>
      </c>
      <c r="M37" s="24">
        <f t="shared" si="6"/>
        <v>0</v>
      </c>
      <c r="N37" s="24">
        <f t="shared" si="6"/>
        <v>0</v>
      </c>
      <c r="O37" s="24">
        <f t="shared" si="6"/>
        <v>0</v>
      </c>
      <c r="P37" s="21">
        <f t="shared" si="6"/>
        <v>0</v>
      </c>
    </row>
    <row r="38" spans="3:16" x14ac:dyDescent="0.25">
      <c r="C38" s="4" t="s">
        <v>28</v>
      </c>
      <c r="D38" s="28">
        <v>0</v>
      </c>
      <c r="E38" s="23">
        <v>0</v>
      </c>
      <c r="F38" s="22">
        <v>0</v>
      </c>
      <c r="G38" s="22">
        <v>0</v>
      </c>
      <c r="H38" s="22">
        <v>0</v>
      </c>
      <c r="I38" s="23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f t="shared" ref="P38" si="7">+D38+E38+F38+G38+H38+I38+J38+K38+L38+M38+N38+O38</f>
        <v>0</v>
      </c>
    </row>
    <row r="39" spans="3:16" x14ac:dyDescent="0.25">
      <c r="C39" s="4" t="s">
        <v>29</v>
      </c>
      <c r="D39" s="28">
        <v>0</v>
      </c>
      <c r="E39" s="23">
        <v>0</v>
      </c>
      <c r="F39" s="22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2">
        <f t="shared" ref="P39:P52" si="8">+D39+E39+F39+G39+H39+I39+J39+K39+L39+M39+N39+O39</f>
        <v>0</v>
      </c>
    </row>
    <row r="40" spans="3:16" x14ac:dyDescent="0.25">
      <c r="C40" s="4" t="s">
        <v>30</v>
      </c>
      <c r="D40" s="28">
        <v>0</v>
      </c>
      <c r="E40" s="23">
        <v>0</v>
      </c>
      <c r="F40" s="22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2">
        <f t="shared" si="8"/>
        <v>0</v>
      </c>
    </row>
    <row r="41" spans="3:16" x14ac:dyDescent="0.25">
      <c r="C41" s="4" t="s">
        <v>31</v>
      </c>
      <c r="D41" s="28">
        <v>0</v>
      </c>
      <c r="E41" s="23">
        <v>0</v>
      </c>
      <c r="F41" s="22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2">
        <f t="shared" si="8"/>
        <v>0</v>
      </c>
    </row>
    <row r="42" spans="3:16" x14ac:dyDescent="0.25">
      <c r="C42" s="4" t="s">
        <v>32</v>
      </c>
      <c r="D42" s="28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2">
        <f t="shared" si="8"/>
        <v>0</v>
      </c>
    </row>
    <row r="43" spans="3:16" x14ac:dyDescent="0.25">
      <c r="C43" s="4" t="s">
        <v>33</v>
      </c>
      <c r="D43" s="28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2">
        <f t="shared" si="8"/>
        <v>0</v>
      </c>
    </row>
    <row r="44" spans="3:16" x14ac:dyDescent="0.25">
      <c r="C44" s="4" t="s">
        <v>34</v>
      </c>
      <c r="D44" s="28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f t="shared" si="8"/>
        <v>0</v>
      </c>
    </row>
    <row r="45" spans="3:16" x14ac:dyDescent="0.25">
      <c r="C45" s="4" t="s">
        <v>35</v>
      </c>
      <c r="D45" s="29">
        <f t="shared" ref="D45:O45" si="9">+D46+D47+D48+D49+D50+D51+D52</f>
        <v>0</v>
      </c>
      <c r="E45" s="24">
        <f t="shared" si="9"/>
        <v>0</v>
      </c>
      <c r="F45" s="24">
        <f t="shared" si="9"/>
        <v>0</v>
      </c>
      <c r="G45" s="24">
        <f t="shared" si="9"/>
        <v>0</v>
      </c>
      <c r="H45" s="24">
        <f t="shared" si="9"/>
        <v>0</v>
      </c>
      <c r="I45" s="24">
        <f t="shared" si="9"/>
        <v>0</v>
      </c>
      <c r="J45" s="24">
        <f t="shared" si="9"/>
        <v>0</v>
      </c>
      <c r="K45" s="24">
        <f t="shared" si="9"/>
        <v>0</v>
      </c>
      <c r="L45" s="24">
        <f t="shared" si="9"/>
        <v>0</v>
      </c>
      <c r="M45" s="24">
        <f t="shared" si="9"/>
        <v>0</v>
      </c>
      <c r="N45" s="24">
        <f t="shared" si="9"/>
        <v>0</v>
      </c>
      <c r="O45" s="24">
        <f t="shared" si="9"/>
        <v>0</v>
      </c>
      <c r="P45" s="23">
        <f t="shared" si="8"/>
        <v>0</v>
      </c>
    </row>
    <row r="46" spans="3:16" x14ac:dyDescent="0.25">
      <c r="C46" s="3" t="s">
        <v>36</v>
      </c>
      <c r="D46" s="28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f t="shared" si="8"/>
        <v>0</v>
      </c>
    </row>
    <row r="47" spans="3:16" x14ac:dyDescent="0.25">
      <c r="C47" s="4" t="s">
        <v>37</v>
      </c>
      <c r="D47" s="28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f t="shared" si="8"/>
        <v>0</v>
      </c>
    </row>
    <row r="48" spans="3:16" x14ac:dyDescent="0.25">
      <c r="C48" s="4" t="s">
        <v>38</v>
      </c>
      <c r="D48" s="28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f t="shared" si="8"/>
        <v>0</v>
      </c>
    </row>
    <row r="49" spans="3:16" x14ac:dyDescent="0.25">
      <c r="C49" s="4" t="s">
        <v>39</v>
      </c>
      <c r="D49" s="28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f t="shared" si="8"/>
        <v>0</v>
      </c>
    </row>
    <row r="50" spans="3:16" x14ac:dyDescent="0.25">
      <c r="C50" s="4" t="s">
        <v>40</v>
      </c>
      <c r="D50" s="28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f t="shared" si="8"/>
        <v>0</v>
      </c>
    </row>
    <row r="51" spans="3:16" x14ac:dyDescent="0.25">
      <c r="C51" s="4" t="s">
        <v>41</v>
      </c>
      <c r="D51" s="28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f t="shared" si="8"/>
        <v>0</v>
      </c>
    </row>
    <row r="52" spans="3:16" x14ac:dyDescent="0.25">
      <c r="C52" s="4" t="s">
        <v>42</v>
      </c>
      <c r="D52" s="28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f t="shared" si="8"/>
        <v>0</v>
      </c>
    </row>
    <row r="53" spans="3:16" x14ac:dyDescent="0.25">
      <c r="C53" s="3" t="s">
        <v>43</v>
      </c>
      <c r="D53" s="29">
        <f t="shared" ref="D53:P53" si="10">+D54+D55+D56+D57+D58+D59+D60+D61+D62</f>
        <v>0</v>
      </c>
      <c r="E53" s="24">
        <f t="shared" si="10"/>
        <v>0</v>
      </c>
      <c r="F53" s="24">
        <f t="shared" si="10"/>
        <v>0</v>
      </c>
      <c r="G53" s="21">
        <f t="shared" si="10"/>
        <v>0</v>
      </c>
      <c r="H53" s="21">
        <f t="shared" si="10"/>
        <v>0</v>
      </c>
      <c r="I53" s="21">
        <f t="shared" si="10"/>
        <v>0</v>
      </c>
      <c r="J53" s="21">
        <f t="shared" si="10"/>
        <v>0</v>
      </c>
      <c r="K53" s="21">
        <f t="shared" si="10"/>
        <v>0</v>
      </c>
      <c r="L53" s="21">
        <f t="shared" si="10"/>
        <v>0</v>
      </c>
      <c r="M53" s="21">
        <f t="shared" si="10"/>
        <v>0</v>
      </c>
      <c r="N53" s="21">
        <f t="shared" si="10"/>
        <v>0</v>
      </c>
      <c r="O53" s="21">
        <f t="shared" si="10"/>
        <v>0</v>
      </c>
      <c r="P53" s="21">
        <f t="shared" si="10"/>
        <v>0</v>
      </c>
    </row>
    <row r="54" spans="3:16" x14ac:dyDescent="0.25">
      <c r="C54" s="4" t="s">
        <v>44</v>
      </c>
      <c r="D54" s="28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f>+D54+E54+F54+G54+H54+I54+J54+K54+L54+M54+N54+O54</f>
        <v>0</v>
      </c>
    </row>
    <row r="55" spans="3:16" x14ac:dyDescent="0.25">
      <c r="C55" s="4" t="s">
        <v>45</v>
      </c>
      <c r="D55" s="28">
        <v>0</v>
      </c>
      <c r="E55" s="23">
        <v>0</v>
      </c>
      <c r="F55" s="23">
        <v>0</v>
      </c>
      <c r="G55" s="23">
        <v>0</v>
      </c>
      <c r="H55" s="22">
        <v>0</v>
      </c>
      <c r="I55" s="22">
        <v>0</v>
      </c>
      <c r="J55" s="23">
        <v>0</v>
      </c>
      <c r="K55" s="23">
        <v>0</v>
      </c>
      <c r="L55" s="23">
        <v>0</v>
      </c>
      <c r="M55" s="22">
        <v>0</v>
      </c>
      <c r="N55" s="22">
        <v>0</v>
      </c>
      <c r="O55" s="23">
        <v>0</v>
      </c>
      <c r="P55" s="22">
        <f t="shared" ref="P55:P62" si="11">+D55+E55+F55+G55+H55+I55+J55+K55+L55+M55+N55+O55</f>
        <v>0</v>
      </c>
    </row>
    <row r="56" spans="3:16" x14ac:dyDescent="0.25">
      <c r="C56" s="4" t="s">
        <v>46</v>
      </c>
      <c r="D56" s="28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2">
        <v>0</v>
      </c>
      <c r="M56" s="22">
        <v>0</v>
      </c>
      <c r="N56" s="22">
        <v>0</v>
      </c>
      <c r="O56" s="22">
        <v>0</v>
      </c>
      <c r="P56" s="22">
        <f t="shared" si="11"/>
        <v>0</v>
      </c>
    </row>
    <row r="57" spans="3:16" x14ac:dyDescent="0.25">
      <c r="C57" s="4" t="s">
        <v>47</v>
      </c>
      <c r="D57" s="28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2">
        <v>0</v>
      </c>
      <c r="O57" s="23">
        <v>0</v>
      </c>
      <c r="P57" s="22">
        <f t="shared" si="11"/>
        <v>0</v>
      </c>
    </row>
    <row r="58" spans="3:16" x14ac:dyDescent="0.25">
      <c r="C58" s="4" t="s">
        <v>48</v>
      </c>
      <c r="D58" s="28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f t="shared" si="11"/>
        <v>0</v>
      </c>
    </row>
    <row r="59" spans="3:16" x14ac:dyDescent="0.25">
      <c r="C59" s="4" t="s">
        <v>49</v>
      </c>
      <c r="D59" s="28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2">
        <v>0</v>
      </c>
      <c r="O59" s="23">
        <v>0</v>
      </c>
      <c r="P59" s="23">
        <f t="shared" si="11"/>
        <v>0</v>
      </c>
    </row>
    <row r="60" spans="3:16" x14ac:dyDescent="0.25">
      <c r="C60" s="4" t="s">
        <v>50</v>
      </c>
      <c r="D60" s="28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2">
        <v>0</v>
      </c>
      <c r="O60" s="23">
        <v>0</v>
      </c>
      <c r="P60" s="23">
        <f t="shared" si="11"/>
        <v>0</v>
      </c>
    </row>
    <row r="61" spans="3:16" x14ac:dyDescent="0.25">
      <c r="C61" s="4" t="s">
        <v>51</v>
      </c>
      <c r="D61" s="28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2">
        <v>0</v>
      </c>
      <c r="M61" s="22">
        <v>0</v>
      </c>
      <c r="N61" s="22">
        <v>0</v>
      </c>
      <c r="O61" s="22">
        <v>0</v>
      </c>
      <c r="P61" s="22">
        <f t="shared" si="11"/>
        <v>0</v>
      </c>
    </row>
    <row r="62" spans="3:16" x14ac:dyDescent="0.25">
      <c r="C62" s="4" t="s">
        <v>52</v>
      </c>
      <c r="D62" s="28">
        <v>0</v>
      </c>
      <c r="E62" s="23">
        <v>0</v>
      </c>
      <c r="F62" s="23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f t="shared" si="11"/>
        <v>0</v>
      </c>
    </row>
    <row r="63" spans="3:16" x14ac:dyDescent="0.25">
      <c r="C63" s="3" t="s">
        <v>53</v>
      </c>
      <c r="D63" s="29">
        <f t="shared" ref="D63:P63" si="12">+D64+D65+D66+D67</f>
        <v>0</v>
      </c>
      <c r="E63" s="24">
        <f t="shared" si="12"/>
        <v>0</v>
      </c>
      <c r="F63" s="21">
        <f t="shared" si="12"/>
        <v>0</v>
      </c>
      <c r="G63" s="21">
        <f t="shared" si="12"/>
        <v>0</v>
      </c>
      <c r="H63" s="21">
        <f t="shared" si="12"/>
        <v>0</v>
      </c>
      <c r="I63" s="21">
        <f t="shared" si="12"/>
        <v>0</v>
      </c>
      <c r="J63" s="21">
        <f t="shared" si="12"/>
        <v>0</v>
      </c>
      <c r="K63" s="21">
        <f t="shared" si="12"/>
        <v>0</v>
      </c>
      <c r="L63" s="21">
        <f t="shared" si="12"/>
        <v>0</v>
      </c>
      <c r="M63" s="21">
        <f t="shared" si="12"/>
        <v>0</v>
      </c>
      <c r="N63" s="21">
        <f t="shared" si="12"/>
        <v>0</v>
      </c>
      <c r="O63" s="21">
        <f t="shared" si="12"/>
        <v>0</v>
      </c>
      <c r="P63" s="21">
        <f t="shared" si="12"/>
        <v>0</v>
      </c>
    </row>
    <row r="64" spans="3:16" x14ac:dyDescent="0.25">
      <c r="C64" s="4" t="s">
        <v>54</v>
      </c>
      <c r="D64" s="28">
        <v>0</v>
      </c>
      <c r="E64" s="23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f>+D64+E64+F64+G64+H64+I64+J64+K64+L64+M64+N64+O64</f>
        <v>0</v>
      </c>
    </row>
    <row r="65" spans="3:16" x14ac:dyDescent="0.25">
      <c r="C65" s="4" t="s">
        <v>55</v>
      </c>
      <c r="D65" s="28">
        <v>0</v>
      </c>
      <c r="E65" s="23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f t="shared" ref="P65:P67" si="13">+D65+E65+F65+G65+H65+I65+J65+K65+L65+M65+N65+O65</f>
        <v>0</v>
      </c>
    </row>
    <row r="66" spans="3:16" x14ac:dyDescent="0.25">
      <c r="C66" s="4" t="s">
        <v>56</v>
      </c>
      <c r="D66" s="28">
        <v>0</v>
      </c>
      <c r="E66" s="23">
        <v>0</v>
      </c>
      <c r="F66" s="22">
        <v>0</v>
      </c>
      <c r="G66" s="22">
        <v>0</v>
      </c>
      <c r="H66" s="22">
        <v>0</v>
      </c>
      <c r="I66" s="23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f t="shared" si="13"/>
        <v>0</v>
      </c>
    </row>
    <row r="67" spans="3:16" x14ac:dyDescent="0.25">
      <c r="C67" s="4" t="s">
        <v>57</v>
      </c>
      <c r="D67" s="28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f t="shared" si="13"/>
        <v>0</v>
      </c>
    </row>
    <row r="68" spans="3:16" x14ac:dyDescent="0.25">
      <c r="C68" s="3" t="s">
        <v>58</v>
      </c>
      <c r="D68" s="29">
        <f t="shared" ref="D68:P68" si="14">+D69+D70</f>
        <v>0</v>
      </c>
      <c r="E68" s="24">
        <f t="shared" si="14"/>
        <v>0</v>
      </c>
      <c r="F68" s="24">
        <f t="shared" si="14"/>
        <v>0</v>
      </c>
      <c r="G68" s="24">
        <f t="shared" si="14"/>
        <v>0</v>
      </c>
      <c r="H68" s="24">
        <f t="shared" si="14"/>
        <v>0</v>
      </c>
      <c r="I68" s="24">
        <f t="shared" si="14"/>
        <v>0</v>
      </c>
      <c r="J68" s="24">
        <f t="shared" si="14"/>
        <v>0</v>
      </c>
      <c r="K68" s="24">
        <f t="shared" si="14"/>
        <v>0</v>
      </c>
      <c r="L68" s="24">
        <f t="shared" si="14"/>
        <v>0</v>
      </c>
      <c r="M68" s="24">
        <f t="shared" si="14"/>
        <v>0</v>
      </c>
      <c r="N68" s="24">
        <f t="shared" si="14"/>
        <v>0</v>
      </c>
      <c r="O68" s="24">
        <f t="shared" si="14"/>
        <v>0</v>
      </c>
      <c r="P68" s="24">
        <f t="shared" si="14"/>
        <v>0</v>
      </c>
    </row>
    <row r="69" spans="3:16" x14ac:dyDescent="0.25">
      <c r="C69" s="4" t="s">
        <v>59</v>
      </c>
      <c r="D69" s="28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f>+D69+E69+F69+G69+H69+I69+J69+K69+L69+M69+N69+O69</f>
        <v>0</v>
      </c>
    </row>
    <row r="70" spans="3:16" x14ac:dyDescent="0.25">
      <c r="C70" s="4" t="s">
        <v>60</v>
      </c>
      <c r="D70" s="28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f>+D70+E70+F70+G70+H70+I70+J70+K70+L70+M70+N70+O70</f>
        <v>0</v>
      </c>
    </row>
    <row r="71" spans="3:16" x14ac:dyDescent="0.25">
      <c r="C71" s="3" t="s">
        <v>61</v>
      </c>
      <c r="D71" s="29">
        <f t="shared" ref="D71:P71" si="15">+D72+D73+D74</f>
        <v>0</v>
      </c>
      <c r="E71" s="24">
        <f t="shared" si="15"/>
        <v>0</v>
      </c>
      <c r="F71" s="24">
        <f t="shared" si="15"/>
        <v>0</v>
      </c>
      <c r="G71" s="24">
        <f t="shared" si="15"/>
        <v>0</v>
      </c>
      <c r="H71" s="24">
        <f t="shared" si="15"/>
        <v>0</v>
      </c>
      <c r="I71" s="24">
        <f t="shared" si="15"/>
        <v>0</v>
      </c>
      <c r="J71" s="24">
        <f t="shared" si="15"/>
        <v>0</v>
      </c>
      <c r="K71" s="24">
        <f t="shared" si="15"/>
        <v>0</v>
      </c>
      <c r="L71" s="24">
        <f t="shared" si="15"/>
        <v>0</v>
      </c>
      <c r="M71" s="24">
        <f t="shared" si="15"/>
        <v>0</v>
      </c>
      <c r="N71" s="24">
        <f t="shared" si="15"/>
        <v>0</v>
      </c>
      <c r="O71" s="24">
        <f t="shared" si="15"/>
        <v>0</v>
      </c>
      <c r="P71" s="24">
        <f t="shared" si="15"/>
        <v>0</v>
      </c>
    </row>
    <row r="72" spans="3:16" x14ac:dyDescent="0.25">
      <c r="C72" s="4" t="s">
        <v>62</v>
      </c>
      <c r="D72" s="28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f>+D72+E72+F72+G72+H72+I72+J72+K72+L72+M72+N72+O72</f>
        <v>0</v>
      </c>
    </row>
    <row r="73" spans="3:16" x14ac:dyDescent="0.25">
      <c r="C73" s="4" t="s">
        <v>63</v>
      </c>
      <c r="D73" s="28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f t="shared" ref="P73:P74" si="16">+D73+E73+F73+G73+H73+I73+J73+K73+L73+M73+N73+O73</f>
        <v>0</v>
      </c>
    </row>
    <row r="74" spans="3:16" x14ac:dyDescent="0.25">
      <c r="C74" s="4" t="s">
        <v>64</v>
      </c>
      <c r="D74" s="28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f t="shared" si="16"/>
        <v>0</v>
      </c>
    </row>
    <row r="75" spans="3:16" x14ac:dyDescent="0.25">
      <c r="C75" s="20" t="s">
        <v>101</v>
      </c>
      <c r="D75" s="30">
        <f t="shared" ref="D75:P75" si="17">+D11+D17+D27+D37+D45+D53+D63+D68+D71</f>
        <v>39488514.630000003</v>
      </c>
      <c r="E75" s="25">
        <f t="shared" si="17"/>
        <v>0</v>
      </c>
      <c r="F75" s="25">
        <f t="shared" si="17"/>
        <v>0</v>
      </c>
      <c r="G75" s="25">
        <f t="shared" si="17"/>
        <v>0</v>
      </c>
      <c r="H75" s="25">
        <f t="shared" si="17"/>
        <v>0</v>
      </c>
      <c r="I75" s="25">
        <f t="shared" si="17"/>
        <v>0</v>
      </c>
      <c r="J75" s="25">
        <f t="shared" si="17"/>
        <v>0</v>
      </c>
      <c r="K75" s="25">
        <f t="shared" si="17"/>
        <v>0</v>
      </c>
      <c r="L75" s="25">
        <f t="shared" si="17"/>
        <v>0</v>
      </c>
      <c r="M75" s="25">
        <f t="shared" si="17"/>
        <v>0</v>
      </c>
      <c r="N75" s="25">
        <f t="shared" si="17"/>
        <v>0</v>
      </c>
      <c r="O75" s="25">
        <f t="shared" si="17"/>
        <v>0</v>
      </c>
      <c r="P75" s="25">
        <f t="shared" si="17"/>
        <v>39488514.630000003</v>
      </c>
    </row>
    <row r="76" spans="3:16" x14ac:dyDescent="0.25">
      <c r="C76" s="1" t="s">
        <v>67</v>
      </c>
      <c r="D76" s="36">
        <f t="shared" ref="D76:P76" si="18">+D77+D80+D83</f>
        <v>0</v>
      </c>
      <c r="E76" s="36">
        <f t="shared" si="18"/>
        <v>0</v>
      </c>
      <c r="F76" s="36">
        <f t="shared" si="18"/>
        <v>0</v>
      </c>
      <c r="G76" s="36">
        <f t="shared" si="18"/>
        <v>0</v>
      </c>
      <c r="H76" s="36">
        <f t="shared" si="18"/>
        <v>0</v>
      </c>
      <c r="I76" s="36">
        <f t="shared" si="18"/>
        <v>0</v>
      </c>
      <c r="J76" s="36">
        <f t="shared" si="18"/>
        <v>0</v>
      </c>
      <c r="K76" s="36">
        <f t="shared" si="18"/>
        <v>0</v>
      </c>
      <c r="L76" s="36">
        <f t="shared" si="18"/>
        <v>0</v>
      </c>
      <c r="M76" s="36">
        <f t="shared" si="18"/>
        <v>0</v>
      </c>
      <c r="N76" s="36">
        <f t="shared" si="18"/>
        <v>0</v>
      </c>
      <c r="O76" s="36">
        <f t="shared" si="18"/>
        <v>0</v>
      </c>
      <c r="P76" s="36">
        <f t="shared" si="18"/>
        <v>0</v>
      </c>
    </row>
    <row r="77" spans="3:16" x14ac:dyDescent="0.25">
      <c r="C77" s="3" t="s">
        <v>68</v>
      </c>
      <c r="D77" s="33">
        <f t="shared" ref="D77:P77" si="19">+D78+D79</f>
        <v>0</v>
      </c>
      <c r="E77" s="33">
        <f t="shared" si="19"/>
        <v>0</v>
      </c>
      <c r="F77" s="33">
        <f t="shared" si="19"/>
        <v>0</v>
      </c>
      <c r="G77" s="33">
        <f t="shared" si="19"/>
        <v>0</v>
      </c>
      <c r="H77" s="33">
        <f t="shared" si="19"/>
        <v>0</v>
      </c>
      <c r="I77" s="33">
        <f t="shared" si="19"/>
        <v>0</v>
      </c>
      <c r="J77" s="33">
        <f t="shared" si="19"/>
        <v>0</v>
      </c>
      <c r="K77" s="33">
        <f t="shared" si="19"/>
        <v>0</v>
      </c>
      <c r="L77" s="33">
        <f t="shared" si="19"/>
        <v>0</v>
      </c>
      <c r="M77" s="33">
        <f t="shared" si="19"/>
        <v>0</v>
      </c>
      <c r="N77" s="33">
        <f t="shared" si="19"/>
        <v>0</v>
      </c>
      <c r="O77" s="33">
        <f t="shared" si="19"/>
        <v>0</v>
      </c>
      <c r="P77" s="33">
        <f t="shared" si="19"/>
        <v>0</v>
      </c>
    </row>
    <row r="78" spans="3:16" x14ac:dyDescent="0.25">
      <c r="C78" s="4" t="s">
        <v>69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f>+D78+E78+F78+G78+H78+I78+J78+K78+L78+M78+N78+O78</f>
        <v>0</v>
      </c>
    </row>
    <row r="79" spans="3:16" x14ac:dyDescent="0.25">
      <c r="C79" s="4" t="s">
        <v>70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f>+D79+E79+F79+G79+H79+I79+J79+K79+L79+M79+N79+O79</f>
        <v>0</v>
      </c>
    </row>
    <row r="80" spans="3:16" x14ac:dyDescent="0.25">
      <c r="C80" s="3" t="s">
        <v>71</v>
      </c>
      <c r="D80" s="33">
        <f t="shared" ref="D80:P80" si="20">+D81+D82</f>
        <v>0</v>
      </c>
      <c r="E80" s="33">
        <f t="shared" si="20"/>
        <v>0</v>
      </c>
      <c r="F80" s="33">
        <f t="shared" si="20"/>
        <v>0</v>
      </c>
      <c r="G80" s="33">
        <f t="shared" si="20"/>
        <v>0</v>
      </c>
      <c r="H80" s="33">
        <f t="shared" si="20"/>
        <v>0</v>
      </c>
      <c r="I80" s="33">
        <f t="shared" si="20"/>
        <v>0</v>
      </c>
      <c r="J80" s="33">
        <f t="shared" si="20"/>
        <v>0</v>
      </c>
      <c r="K80" s="33">
        <f t="shared" si="20"/>
        <v>0</v>
      </c>
      <c r="L80" s="33">
        <f t="shared" si="20"/>
        <v>0</v>
      </c>
      <c r="M80" s="33">
        <f t="shared" si="20"/>
        <v>0</v>
      </c>
      <c r="N80" s="33">
        <f t="shared" si="20"/>
        <v>0</v>
      </c>
      <c r="O80" s="33">
        <f t="shared" si="20"/>
        <v>0</v>
      </c>
      <c r="P80" s="33">
        <f t="shared" si="20"/>
        <v>0</v>
      </c>
    </row>
    <row r="81" spans="3:16" x14ac:dyDescent="0.25">
      <c r="C81" s="4" t="s">
        <v>72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f>+D81+E81+F81+G81+H81+I81+J81+K81+L81+M81+N81+O81</f>
        <v>0</v>
      </c>
    </row>
    <row r="82" spans="3:16" x14ac:dyDescent="0.25">
      <c r="C82" s="4" t="s">
        <v>73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f>+D82+E82+F82+G82+H82+I82+J82+K82+L82+M82+N82+O82</f>
        <v>0</v>
      </c>
    </row>
    <row r="83" spans="3:16" x14ac:dyDescent="0.25">
      <c r="C83" s="3" t="s">
        <v>74</v>
      </c>
      <c r="D83" s="33">
        <f t="shared" ref="D83:P83" si="21">+D84</f>
        <v>0</v>
      </c>
      <c r="E83" s="33">
        <f t="shared" si="21"/>
        <v>0</v>
      </c>
      <c r="F83" s="33">
        <f t="shared" si="21"/>
        <v>0</v>
      </c>
      <c r="G83" s="33">
        <f t="shared" si="21"/>
        <v>0</v>
      </c>
      <c r="H83" s="33">
        <f t="shared" si="21"/>
        <v>0</v>
      </c>
      <c r="I83" s="33">
        <f t="shared" si="21"/>
        <v>0</v>
      </c>
      <c r="J83" s="33">
        <f t="shared" si="21"/>
        <v>0</v>
      </c>
      <c r="K83" s="33">
        <f t="shared" si="21"/>
        <v>0</v>
      </c>
      <c r="L83" s="33">
        <f t="shared" si="21"/>
        <v>0</v>
      </c>
      <c r="M83" s="33">
        <f t="shared" si="21"/>
        <v>0</v>
      </c>
      <c r="N83" s="33">
        <f t="shared" si="21"/>
        <v>0</v>
      </c>
      <c r="O83" s="33">
        <f t="shared" si="21"/>
        <v>0</v>
      </c>
      <c r="P83" s="33">
        <f t="shared" si="21"/>
        <v>0</v>
      </c>
    </row>
    <row r="84" spans="3:16" x14ac:dyDescent="0.25">
      <c r="C84" s="4" t="s">
        <v>75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f>+D84+E84+F84+G84+H84+I84+J84+K84+L84+M84+N84+O84</f>
        <v>0</v>
      </c>
    </row>
    <row r="85" spans="3:16" x14ac:dyDescent="0.25">
      <c r="C85" s="7" t="s">
        <v>65</v>
      </c>
      <c r="D85" s="37">
        <f t="shared" ref="D85:P85" si="22">+D75+D76</f>
        <v>39488514.630000003</v>
      </c>
      <c r="E85" s="37">
        <f t="shared" si="22"/>
        <v>0</v>
      </c>
      <c r="F85" s="37">
        <f t="shared" si="22"/>
        <v>0</v>
      </c>
      <c r="G85" s="37">
        <f t="shared" si="22"/>
        <v>0</v>
      </c>
      <c r="H85" s="37">
        <f t="shared" si="22"/>
        <v>0</v>
      </c>
      <c r="I85" s="37">
        <f t="shared" si="22"/>
        <v>0</v>
      </c>
      <c r="J85" s="37">
        <f t="shared" si="22"/>
        <v>0</v>
      </c>
      <c r="K85" s="37">
        <f t="shared" si="22"/>
        <v>0</v>
      </c>
      <c r="L85" s="37">
        <f t="shared" si="22"/>
        <v>0</v>
      </c>
      <c r="M85" s="37">
        <f t="shared" si="22"/>
        <v>0</v>
      </c>
      <c r="N85" s="37">
        <f t="shared" si="22"/>
        <v>0</v>
      </c>
      <c r="O85" s="37">
        <f t="shared" si="22"/>
        <v>0</v>
      </c>
      <c r="P85" s="37">
        <f t="shared" si="22"/>
        <v>39488514.630000003</v>
      </c>
    </row>
    <row r="86" spans="3:16" x14ac:dyDescent="0.25">
      <c r="C86" s="4" t="s">
        <v>108</v>
      </c>
    </row>
    <row r="89" spans="3:16" ht="15.75" thickBot="1" x14ac:dyDescent="0.3"/>
    <row r="90" spans="3:16" ht="15.75" thickBot="1" x14ac:dyDescent="0.3">
      <c r="C90" s="19" t="s">
        <v>94</v>
      </c>
      <c r="D90" s="45"/>
    </row>
    <row r="91" spans="3:16" ht="30.75" thickBot="1" x14ac:dyDescent="0.3">
      <c r="C91" s="44" t="s">
        <v>95</v>
      </c>
    </row>
    <row r="92" spans="3:16" ht="60.75" thickBot="1" x14ac:dyDescent="0.3">
      <c r="C92" s="18" t="s">
        <v>96</v>
      </c>
    </row>
    <row r="100" spans="3:8" x14ac:dyDescent="0.25">
      <c r="E100" s="46"/>
      <c r="G100" s="46"/>
      <c r="H100" s="46"/>
    </row>
    <row r="101" spans="3:8" x14ac:dyDescent="0.25">
      <c r="C101" s="39" t="s">
        <v>106</v>
      </c>
      <c r="D101" s="40"/>
      <c r="F101" s="40"/>
    </row>
    <row r="102" spans="3:8" x14ac:dyDescent="0.25">
      <c r="C102" s="41" t="s">
        <v>107</v>
      </c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2023-02-01T15:14:23Z</cp:lastPrinted>
  <dcterms:created xsi:type="dcterms:W3CDTF">2021-07-29T18:58:50Z</dcterms:created>
  <dcterms:modified xsi:type="dcterms:W3CDTF">2023-02-16T14:57:37Z</dcterms:modified>
</cp:coreProperties>
</file>